
<file path=[Content_Types].xml><?xml version="1.0" encoding="utf-8"?>
<Types xmlns="http://schemas.openxmlformats.org/package/2006/content-types">
  <Default Extension="png" ContentType="image/png"/>
  <Default Extension="glb" ContentType="model/gltf.binar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637AD0F5-74B0-48B5-9E31-868771BEFD14}" xr6:coauthVersionLast="31" xr6:coauthVersionMax="31" xr10:uidLastSave="{00000000-0000-0000-0000-000000000000}"/>
  <bookViews>
    <workbookView xWindow="0" yWindow="0" windowWidth="22260" windowHeight="12645" activeTab="2" xr2:uid="{00000000-000D-0000-FFFF-FFFF00000000}"/>
  </bookViews>
  <sheets>
    <sheet name="Tabelle1" sheetId="1" r:id="rId1"/>
    <sheet name="Datenbank Material" sheetId="2" r:id="rId2"/>
    <sheet name="Aufbau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J15" i="3"/>
  <c r="K15" i="3"/>
  <c r="L15" i="3"/>
  <c r="I16" i="3"/>
  <c r="J16" i="3"/>
  <c r="K16" i="3"/>
  <c r="L16" i="3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L14" i="3"/>
  <c r="K14" i="3"/>
  <c r="J14" i="3"/>
  <c r="I14" i="3"/>
  <c r="N20" i="3"/>
  <c r="T20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T15" i="3"/>
  <c r="F15" i="3"/>
  <c r="E15" i="3"/>
  <c r="D15" i="3"/>
  <c r="T14" i="3"/>
  <c r="F14" i="3"/>
  <c r="E14" i="3"/>
  <c r="D14" i="3"/>
  <c r="I12" i="3"/>
  <c r="H13" i="3"/>
  <c r="Z13" i="3" s="1"/>
  <c r="K12" i="3"/>
  <c r="F13" i="3"/>
  <c r="K13" i="3" s="1"/>
  <c r="E13" i="3"/>
  <c r="L13" i="3" s="1"/>
  <c r="D13" i="3"/>
  <c r="AF12" i="3"/>
  <c r="Z12" i="3"/>
  <c r="T12" i="3"/>
  <c r="N12" i="3"/>
  <c r="F12" i="3"/>
  <c r="J12" i="3" s="1"/>
  <c r="E12" i="3"/>
  <c r="L12" i="3" s="1"/>
  <c r="D12" i="3"/>
  <c r="G11" i="3"/>
  <c r="M11" i="3" s="1"/>
  <c r="AF11" i="3"/>
  <c r="Z11" i="3"/>
  <c r="V11" i="3"/>
  <c r="T11" i="3"/>
  <c r="N11" i="3"/>
  <c r="F11" i="3"/>
  <c r="K11" i="3" s="1"/>
  <c r="E11" i="3"/>
  <c r="L11" i="3" s="1"/>
  <c r="D11" i="3"/>
  <c r="H6" i="3"/>
  <c r="AF6" i="3" s="1"/>
  <c r="L8" i="3"/>
  <c r="X8" i="3" s="1"/>
  <c r="K10" i="3"/>
  <c r="AC10" i="3" s="1"/>
  <c r="AF10" i="3"/>
  <c r="Z10" i="3"/>
  <c r="V10" i="3"/>
  <c r="S10" i="3"/>
  <c r="P10" i="3"/>
  <c r="N10" i="3"/>
  <c r="M10" i="3"/>
  <c r="T10" i="3"/>
  <c r="F10" i="3"/>
  <c r="L7" i="3" s="1"/>
  <c r="E10" i="3"/>
  <c r="I10" i="3" s="1"/>
  <c r="D10" i="3"/>
  <c r="E7" i="3"/>
  <c r="F7" i="3"/>
  <c r="G8" i="3" s="1"/>
  <c r="E8" i="3"/>
  <c r="H8" i="3" s="1"/>
  <c r="F8" i="3"/>
  <c r="E9" i="3"/>
  <c r="F9" i="3"/>
  <c r="F6" i="3"/>
  <c r="E6" i="3"/>
  <c r="D7" i="3"/>
  <c r="D8" i="3"/>
  <c r="D9" i="3"/>
  <c r="D6" i="3"/>
  <c r="AD9" i="3"/>
  <c r="AA9" i="3"/>
  <c r="R9" i="3"/>
  <c r="O9" i="3"/>
  <c r="AG8" i="3"/>
  <c r="AD8" i="3"/>
  <c r="AA8" i="3"/>
  <c r="R8" i="3"/>
  <c r="O8" i="3"/>
  <c r="AD7" i="3"/>
  <c r="AA7" i="3"/>
  <c r="R7" i="3"/>
  <c r="O7" i="3"/>
  <c r="AD6" i="3"/>
  <c r="AA6" i="3"/>
  <c r="AC20" i="3" l="1"/>
  <c r="N13" i="3"/>
  <c r="T13" i="3"/>
  <c r="AF13" i="3"/>
  <c r="Z20" i="3"/>
  <c r="W20" i="3"/>
  <c r="AF20" i="3"/>
  <c r="Q20" i="3"/>
  <c r="AI20" i="3"/>
  <c r="T18" i="3"/>
  <c r="N18" i="3"/>
  <c r="T19" i="3"/>
  <c r="N19" i="3"/>
  <c r="T17" i="3"/>
  <c r="N17" i="3"/>
  <c r="AC11" i="3"/>
  <c r="AI11" i="3"/>
  <c r="W11" i="3"/>
  <c r="AD10" i="3"/>
  <c r="R10" i="3"/>
  <c r="AA10" i="3"/>
  <c r="O10" i="3"/>
  <c r="T16" i="3"/>
  <c r="N16" i="3"/>
  <c r="AJ7" i="3"/>
  <c r="U7" i="3"/>
  <c r="AG7" i="3"/>
  <c r="AI6" i="3"/>
  <c r="H9" i="3"/>
  <c r="N9" i="3" s="1"/>
  <c r="P11" i="3"/>
  <c r="AJ8" i="3"/>
  <c r="L9" i="3"/>
  <c r="G9" i="3"/>
  <c r="S11" i="3"/>
  <c r="J11" i="3"/>
  <c r="G12" i="3"/>
  <c r="S12" i="3" s="1"/>
  <c r="I11" i="3"/>
  <c r="Z6" i="3"/>
  <c r="AC6" i="3"/>
  <c r="Q10" i="3"/>
  <c r="J10" i="3"/>
  <c r="G6" i="3"/>
  <c r="I13" i="3"/>
  <c r="AC17" i="3"/>
  <c r="L10" i="3"/>
  <c r="AG10" i="3" s="1"/>
  <c r="G7" i="3"/>
  <c r="J13" i="3"/>
  <c r="L6" i="3"/>
  <c r="AJ6" i="3" s="1"/>
  <c r="H7" i="3"/>
  <c r="AC16" i="3"/>
  <c r="W10" i="3"/>
  <c r="N14" i="3"/>
  <c r="W19" i="3"/>
  <c r="AC19" i="3"/>
  <c r="AF19" i="3"/>
  <c r="Q19" i="3"/>
  <c r="Z19" i="3"/>
  <c r="AI19" i="3"/>
  <c r="W18" i="3"/>
  <c r="AC18" i="3"/>
  <c r="AF18" i="3"/>
  <c r="Q18" i="3"/>
  <c r="Z18" i="3"/>
  <c r="AI18" i="3"/>
  <c r="AF17" i="3"/>
  <c r="Q17" i="3"/>
  <c r="W17" i="3"/>
  <c r="Z17" i="3"/>
  <c r="AI17" i="3"/>
  <c r="W16" i="3"/>
  <c r="AF16" i="3"/>
  <c r="Q16" i="3"/>
  <c r="Z16" i="3"/>
  <c r="AI16" i="3"/>
  <c r="AC15" i="3"/>
  <c r="N15" i="3"/>
  <c r="W15" i="3"/>
  <c r="Q15" i="3"/>
  <c r="AF15" i="3"/>
  <c r="Z15" i="3"/>
  <c r="AI15" i="3"/>
  <c r="W14" i="3"/>
  <c r="AC14" i="3"/>
  <c r="AF14" i="3"/>
  <c r="Q14" i="3"/>
  <c r="Z14" i="3"/>
  <c r="AI14" i="3"/>
  <c r="W13" i="3"/>
  <c r="AI13" i="3"/>
  <c r="Q13" i="3"/>
  <c r="AC13" i="3"/>
  <c r="G13" i="3"/>
  <c r="AB11" i="3"/>
  <c r="AH11" i="3"/>
  <c r="Y11" i="3"/>
  <c r="AE11" i="3"/>
  <c r="Q11" i="3"/>
  <c r="M9" i="3"/>
  <c r="AB9" i="3"/>
  <c r="Q7" i="3"/>
  <c r="X9" i="3"/>
  <c r="U8" i="3"/>
  <c r="X7" i="3"/>
  <c r="AG6" i="3"/>
  <c r="AI10" i="3"/>
  <c r="Y8" i="3"/>
  <c r="AI8" i="3"/>
  <c r="W8" i="3"/>
  <c r="AF8" i="3"/>
  <c r="AF9" i="3"/>
  <c r="Y7" i="3"/>
  <c r="P7" i="3"/>
  <c r="AE7" i="3"/>
  <c r="V7" i="3"/>
  <c r="M7" i="3"/>
  <c r="AB7" i="3"/>
  <c r="S7" i="3"/>
  <c r="AH7" i="3"/>
  <c r="W9" i="3"/>
  <c r="Q9" i="3"/>
  <c r="AE8" i="3"/>
  <c r="V8" i="3"/>
  <c r="Z8" i="3"/>
  <c r="S8" i="3"/>
  <c r="AB8" i="3"/>
  <c r="T9" i="3"/>
  <c r="P8" i="3"/>
  <c r="AH8" i="3"/>
  <c r="T8" i="3"/>
  <c r="AC8" i="3"/>
  <c r="AC9" i="3"/>
  <c r="M8" i="3"/>
  <c r="Q8" i="3"/>
  <c r="N8" i="3"/>
  <c r="X6" i="3"/>
  <c r="W6" i="3"/>
  <c r="V6" i="3"/>
  <c r="U6" i="3"/>
  <c r="T6" i="3"/>
  <c r="S6" i="3"/>
  <c r="R6" i="3"/>
  <c r="Q6" i="3"/>
  <c r="P6" i="3"/>
  <c r="N6" i="3"/>
  <c r="O6" i="3"/>
  <c r="M6" i="3"/>
  <c r="Z9" i="3" l="1"/>
  <c r="AI9" i="3"/>
  <c r="AB20" i="3"/>
  <c r="S20" i="3"/>
  <c r="P20" i="3"/>
  <c r="V20" i="3"/>
  <c r="AH20" i="3"/>
  <c r="M20" i="3"/>
  <c r="Y20" i="3"/>
  <c r="AE20" i="3"/>
  <c r="AJ20" i="3"/>
  <c r="AA20" i="3"/>
  <c r="O20" i="3"/>
  <c r="R20" i="3"/>
  <c r="X20" i="3"/>
  <c r="AD20" i="3"/>
  <c r="U20" i="3"/>
  <c r="AG20" i="3"/>
  <c r="AJ10" i="3"/>
  <c r="X10" i="3"/>
  <c r="V12" i="3"/>
  <c r="AH6" i="3"/>
  <c r="Y6" i="3"/>
  <c r="AE6" i="3"/>
  <c r="AB6" i="3"/>
  <c r="M12" i="3"/>
  <c r="P12" i="3"/>
  <c r="AF7" i="3"/>
  <c r="AI7" i="3"/>
  <c r="Z7" i="3"/>
  <c r="W7" i="3"/>
  <c r="T7" i="3"/>
  <c r="AC7" i="3"/>
  <c r="N7" i="3"/>
  <c r="AB10" i="3"/>
  <c r="AE10" i="3"/>
  <c r="AH10" i="3"/>
  <c r="Y10" i="3"/>
  <c r="P9" i="3"/>
  <c r="V9" i="3"/>
  <c r="AH9" i="3"/>
  <c r="S9" i="3"/>
  <c r="AE9" i="3"/>
  <c r="Y9" i="3"/>
  <c r="AB12" i="3"/>
  <c r="AJ9" i="3"/>
  <c r="AG9" i="3"/>
  <c r="U9" i="3"/>
  <c r="U10" i="3"/>
  <c r="AB19" i="3"/>
  <c r="S19" i="3"/>
  <c r="AH19" i="3"/>
  <c r="Y19" i="3"/>
  <c r="V19" i="3"/>
  <c r="P19" i="3"/>
  <c r="AE19" i="3"/>
  <c r="M19" i="3"/>
  <c r="AJ19" i="3"/>
  <c r="AA19" i="3"/>
  <c r="R19" i="3"/>
  <c r="AD19" i="3"/>
  <c r="AG19" i="3"/>
  <c r="O19" i="3"/>
  <c r="U19" i="3"/>
  <c r="X19" i="3"/>
  <c r="AB18" i="3"/>
  <c r="S18" i="3"/>
  <c r="AE18" i="3"/>
  <c r="V18" i="3"/>
  <c r="AH18" i="3"/>
  <c r="Y18" i="3"/>
  <c r="P18" i="3"/>
  <c r="M18" i="3"/>
  <c r="AJ18" i="3"/>
  <c r="AA18" i="3"/>
  <c r="R18" i="3"/>
  <c r="O18" i="3"/>
  <c r="AG18" i="3"/>
  <c r="AD18" i="3"/>
  <c r="X18" i="3"/>
  <c r="U18" i="3"/>
  <c r="AJ17" i="3"/>
  <c r="AA17" i="3"/>
  <c r="X17" i="3"/>
  <c r="O17" i="3"/>
  <c r="R17" i="3"/>
  <c r="AD17" i="3"/>
  <c r="AG17" i="3"/>
  <c r="U17" i="3"/>
  <c r="AB17" i="3"/>
  <c r="S17" i="3"/>
  <c r="AH17" i="3"/>
  <c r="P17" i="3"/>
  <c r="M17" i="3"/>
  <c r="Y17" i="3"/>
  <c r="AE17" i="3"/>
  <c r="V17" i="3"/>
  <c r="AJ16" i="3"/>
  <c r="AA16" i="3"/>
  <c r="X16" i="3"/>
  <c r="R16" i="3"/>
  <c r="AD16" i="3"/>
  <c r="U16" i="3"/>
  <c r="AG16" i="3"/>
  <c r="O16" i="3"/>
  <c r="AB16" i="3"/>
  <c r="S16" i="3"/>
  <c r="Y16" i="3"/>
  <c r="AH16" i="3"/>
  <c r="P16" i="3"/>
  <c r="V16" i="3"/>
  <c r="AE16" i="3"/>
  <c r="M16" i="3"/>
  <c r="AB15" i="3"/>
  <c r="S15" i="3"/>
  <c r="AH15" i="3"/>
  <c r="Y15" i="3"/>
  <c r="P15" i="3"/>
  <c r="AE15" i="3"/>
  <c r="V15" i="3"/>
  <c r="M15" i="3"/>
  <c r="AJ15" i="3"/>
  <c r="AA15" i="3"/>
  <c r="R15" i="3"/>
  <c r="AG15" i="3"/>
  <c r="X15" i="3"/>
  <c r="O15" i="3"/>
  <c r="AD15" i="3"/>
  <c r="U15" i="3"/>
  <c r="AJ14" i="3"/>
  <c r="AA14" i="3"/>
  <c r="R14" i="3"/>
  <c r="O14" i="3"/>
  <c r="AD14" i="3"/>
  <c r="U14" i="3"/>
  <c r="AG14" i="3"/>
  <c r="X14" i="3"/>
  <c r="AB14" i="3"/>
  <c r="S14" i="3"/>
  <c r="AH14" i="3"/>
  <c r="Y14" i="3"/>
  <c r="V14" i="3"/>
  <c r="P14" i="3"/>
  <c r="AE14" i="3"/>
  <c r="M14" i="3"/>
  <c r="AE12" i="3"/>
  <c r="AJ13" i="3"/>
  <c r="AA13" i="3"/>
  <c r="O13" i="3"/>
  <c r="R13" i="3"/>
  <c r="AD13" i="3"/>
  <c r="AG13" i="3"/>
  <c r="X13" i="3"/>
  <c r="U13" i="3"/>
  <c r="S13" i="3"/>
  <c r="AB13" i="3"/>
  <c r="P13" i="3"/>
  <c r="V13" i="3"/>
  <c r="M13" i="3"/>
  <c r="Y12" i="3"/>
  <c r="AH12" i="3"/>
  <c r="Q12" i="3"/>
  <c r="W12" i="3"/>
  <c r="AI12" i="3"/>
  <c r="AC12" i="3"/>
  <c r="AJ12" i="3"/>
  <c r="X12" i="3"/>
  <c r="AA12" i="3"/>
  <c r="AG12" i="3"/>
  <c r="R12" i="3"/>
  <c r="O12" i="3"/>
  <c r="AD12" i="3"/>
  <c r="U12" i="3"/>
  <c r="AJ11" i="3"/>
  <c r="AA11" i="3"/>
  <c r="R11" i="3"/>
  <c r="AG11" i="3"/>
  <c r="X11" i="3"/>
  <c r="AD11" i="3"/>
  <c r="U11" i="3"/>
  <c r="O11" i="3"/>
  <c r="O5" i="1"/>
  <c r="AE13" i="3" l="1"/>
  <c r="Y13" i="3"/>
  <c r="AH13" i="3"/>
  <c r="P4" i="1"/>
  <c r="P3" i="1" l="1"/>
  <c r="G3" i="1"/>
  <c r="C4" i="1"/>
  <c r="D3" i="1"/>
  <c r="P5" i="1" l="1"/>
</calcChain>
</file>

<file path=xl/sharedStrings.xml><?xml version="1.0" encoding="utf-8"?>
<sst xmlns="http://schemas.openxmlformats.org/spreadsheetml/2006/main" count="100" uniqueCount="85">
  <si>
    <t>Teil</t>
  </si>
  <si>
    <t>part1</t>
  </si>
  <si>
    <t>part2</t>
  </si>
  <si>
    <t>Material</t>
  </si>
  <si>
    <t>Ahorn</t>
  </si>
  <si>
    <t>Stückliste Tisch_1</t>
  </si>
  <si>
    <t>Bennenung</t>
  </si>
  <si>
    <t>Tischplatte</t>
  </si>
  <si>
    <t>Tischbein</t>
  </si>
  <si>
    <t>Hoehe [m]</t>
  </si>
  <si>
    <t>Breite [m]</t>
  </si>
  <si>
    <t>Tiefe [m]</t>
  </si>
  <si>
    <t>Bauteilbezeichnung Bauhaus</t>
  </si>
  <si>
    <t>200 cm x 3,4 cm x 3,4 cm , Fichte, Gehobelt</t>
  </si>
  <si>
    <t xml:space="preserve">Anzahl Teile </t>
  </si>
  <si>
    <t>Gesamtmaße</t>
  </si>
  <si>
    <t>Höhe</t>
  </si>
  <si>
    <t xml:space="preserve">Breite </t>
  </si>
  <si>
    <t>Tiefe</t>
  </si>
  <si>
    <t>Parameter</t>
  </si>
  <si>
    <t>Wunschmaße</t>
  </si>
  <si>
    <t>Mögliche Anzahl</t>
  </si>
  <si>
    <t>Mögliches Maß</t>
  </si>
  <si>
    <t>201 cm x 3,4 cm x 3,4 cm , Fichte, Gehobelt</t>
  </si>
  <si>
    <t>Datenbank Material</t>
  </si>
  <si>
    <t>Nummer</t>
  </si>
  <si>
    <t xml:space="preserve">Bezeichnung </t>
  </si>
  <si>
    <t xml:space="preserve">Länge </t>
  </si>
  <si>
    <t xml:space="preserve">Oberfläche </t>
  </si>
  <si>
    <t xml:space="preserve">Holz </t>
  </si>
  <si>
    <t>Fichte</t>
  </si>
  <si>
    <t>Gehobelt</t>
  </si>
  <si>
    <t>Teilenummer</t>
  </si>
  <si>
    <t>Länge (original)</t>
  </si>
  <si>
    <t>P1__X</t>
  </si>
  <si>
    <t>P1__Y</t>
  </si>
  <si>
    <t>P1__Z</t>
  </si>
  <si>
    <t>P2__X</t>
  </si>
  <si>
    <t>P2__Y</t>
  </si>
  <si>
    <t>P3__Z</t>
  </si>
  <si>
    <t>P2__Z</t>
  </si>
  <si>
    <t>P3__X</t>
  </si>
  <si>
    <t>P3__Y</t>
  </si>
  <si>
    <t>P4__X</t>
  </si>
  <si>
    <t>P4__Y</t>
  </si>
  <si>
    <t>P4__Z</t>
  </si>
  <si>
    <t>P5__X</t>
  </si>
  <si>
    <t>P6__Y</t>
  </si>
  <si>
    <t>P5__Y</t>
  </si>
  <si>
    <t>P5__Z</t>
  </si>
  <si>
    <t>P6__X</t>
  </si>
  <si>
    <t>P6__Z</t>
  </si>
  <si>
    <t>P7__X</t>
  </si>
  <si>
    <t>P8__Y</t>
  </si>
  <si>
    <t>P7__Y</t>
  </si>
  <si>
    <t>P7__Z</t>
  </si>
  <si>
    <t>P8__X</t>
  </si>
  <si>
    <t>P8__Z</t>
  </si>
  <si>
    <t>Position X</t>
  </si>
  <si>
    <t>Position Y</t>
  </si>
  <si>
    <t>Position Z</t>
  </si>
  <si>
    <t xml:space="preserve">Extrusion in x </t>
  </si>
  <si>
    <t xml:space="preserve">Extrusion in y </t>
  </si>
  <si>
    <t xml:space="preserve">Extrusion in z </t>
  </si>
  <si>
    <t>Aufbau Möbelstücke</t>
  </si>
  <si>
    <t>Tiefe x [cm]:</t>
  </si>
  <si>
    <t>Breite y [cm]:</t>
  </si>
  <si>
    <t>Höhe z [cm]:</t>
  </si>
  <si>
    <t>Tischbeine vorne Links</t>
  </si>
  <si>
    <t>Tischbeine hinten links</t>
  </si>
  <si>
    <t xml:space="preserve">Tischbeine hinten rechts </t>
  </si>
  <si>
    <t xml:space="preserve">Tischbeine vorne rechts </t>
  </si>
  <si>
    <t>200 cm x 10 cm x 10 cm , Fichte, Gehobelt</t>
  </si>
  <si>
    <t>201 cm x 10 cm x 10 cm , Fichte, Gehobelt</t>
  </si>
  <si>
    <t>Umrandung der Tischbeine  hinten</t>
  </si>
  <si>
    <t xml:space="preserve">Umrandung der Tischbeine links </t>
  </si>
  <si>
    <t xml:space="preserve">Umrandung der Tischbeine vorne </t>
  </si>
  <si>
    <t>Umrandung der Tischbeine  rechts</t>
  </si>
  <si>
    <t xml:space="preserve">Tischbrett 1 (vorne) </t>
  </si>
  <si>
    <t>Tischbrett 2</t>
  </si>
  <si>
    <t xml:space="preserve">tischbrett 3 </t>
  </si>
  <si>
    <t>Tischbrett 4</t>
  </si>
  <si>
    <t>Tischbrett 6</t>
  </si>
  <si>
    <t>Tischbrett 5</t>
  </si>
  <si>
    <t>Tischbrett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</si>
</sst>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3" xfId="0" applyFill="1" applyBorder="1"/>
    <xf numFmtId="0" fontId="0" fillId="0" borderId="2" xfId="0" applyFill="1" applyBorder="1"/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14" xfId="0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7/06/relationships/model3d" Target="../media/model3d1.glb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390524</xdr:rowOff>
    </xdr:from>
    <xdr:to>
      <xdr:col>9</xdr:col>
      <xdr:colOff>85725</xdr:colOff>
      <xdr:row>0</xdr:row>
      <xdr:rowOff>2082346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666178FB-1C93-4CD3-BC27-67CE367EC1EF}"/>
            </a:ext>
          </a:extLst>
        </xdr:cNvPr>
        <xdr:cNvGrpSpPr/>
      </xdr:nvGrpSpPr>
      <xdr:grpSpPr>
        <a:xfrm>
          <a:off x="6985907" y="390524"/>
          <a:ext cx="2638425" cy="1691822"/>
          <a:chOff x="5328829" y="791211"/>
          <a:chExt cx="1865271" cy="1129875"/>
        </a:xfrm>
      </xdr:grpSpPr>
      <xdr:cxnSp macro="">
        <xdr:nvCxnSpPr>
          <xdr:cNvPr id="37" name="Gerade Verbindung mit Pfeil 36">
            <a:extLst>
              <a:ext uri="{FF2B5EF4-FFF2-40B4-BE49-F238E27FC236}">
                <a16:creationId xmlns:a16="http://schemas.microsoft.com/office/drawing/2014/main" id="{FF03D03D-D80B-455D-B107-C8DFE273AC79}"/>
              </a:ext>
            </a:extLst>
          </xdr:cNvPr>
          <xdr:cNvCxnSpPr>
            <a:cxnSpLocks/>
          </xdr:cNvCxnSpPr>
        </xdr:nvCxnSpPr>
        <xdr:spPr>
          <a:xfrm flipV="1">
            <a:off x="5505996" y="927786"/>
            <a:ext cx="0" cy="878580"/>
          </a:xfrm>
          <a:prstGeom prst="straightConnector1">
            <a:avLst/>
          </a:prstGeom>
          <a:noFill/>
          <a:ln w="25400" cap="flat" cmpd="sng" algn="ctr">
            <a:solidFill>
              <a:srgbClr val="FF0000"/>
            </a:solidFill>
            <a:prstDash val="solid"/>
            <a:tailEnd type="triangle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38" name="Textfeld 79">
            <a:extLst>
              <a:ext uri="{FF2B5EF4-FFF2-40B4-BE49-F238E27FC236}">
                <a16:creationId xmlns:a16="http://schemas.microsoft.com/office/drawing/2014/main" id="{7CC3F9DD-951C-44A7-91D7-3241CF0025B2}"/>
              </a:ext>
            </a:extLst>
          </xdr:cNvPr>
          <xdr:cNvSpPr txBox="1"/>
        </xdr:nvSpPr>
        <xdr:spPr>
          <a:xfrm>
            <a:off x="5328829" y="791211"/>
            <a:ext cx="684076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9pPr>
          </a:lstStyle>
          <a:p>
            <a:r>
              <a:rPr lang="de-DE" sz="16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z</a:t>
            </a:r>
          </a:p>
        </xdr:txBody>
      </xdr:sp>
      <xdr:sp macro="" textlink="">
        <xdr:nvSpPr>
          <xdr:cNvPr id="39" name="Textfeld 80">
            <a:extLst>
              <a:ext uri="{FF2B5EF4-FFF2-40B4-BE49-F238E27FC236}">
                <a16:creationId xmlns:a16="http://schemas.microsoft.com/office/drawing/2014/main" id="{AA277A48-84B2-4777-B9D3-4B8349A5C837}"/>
              </a:ext>
            </a:extLst>
          </xdr:cNvPr>
          <xdr:cNvSpPr txBox="1"/>
        </xdr:nvSpPr>
        <xdr:spPr>
          <a:xfrm>
            <a:off x="5959088" y="1073748"/>
            <a:ext cx="684076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9pPr>
          </a:lstStyle>
          <a:p>
            <a:r>
              <a:rPr lang="de-DE" sz="16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x</a:t>
            </a:r>
          </a:p>
        </xdr:txBody>
      </xdr:sp>
      <xdr:cxnSp macro="">
        <xdr:nvCxnSpPr>
          <xdr:cNvPr id="40" name="Gerade Verbindung mit Pfeil 39">
            <a:extLst>
              <a:ext uri="{FF2B5EF4-FFF2-40B4-BE49-F238E27FC236}">
                <a16:creationId xmlns:a16="http://schemas.microsoft.com/office/drawing/2014/main" id="{09F54D0F-C1F0-42D7-939A-5F79A07C8C4A}"/>
              </a:ext>
            </a:extLst>
          </xdr:cNvPr>
          <xdr:cNvCxnSpPr>
            <a:cxnSpLocks/>
          </xdr:cNvCxnSpPr>
        </xdr:nvCxnSpPr>
        <xdr:spPr>
          <a:xfrm flipV="1">
            <a:off x="5505996" y="1806367"/>
            <a:ext cx="1217898" cy="1"/>
          </a:xfrm>
          <a:prstGeom prst="straightConnector1">
            <a:avLst/>
          </a:prstGeom>
          <a:noFill/>
          <a:ln w="25400" cap="flat" cmpd="sng" algn="ctr">
            <a:solidFill>
              <a:srgbClr val="FF0000"/>
            </a:solidFill>
            <a:prstDash val="solid"/>
            <a:tailEnd type="triangle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1" name="Gerade Verbindung mit Pfeil 40">
            <a:extLst>
              <a:ext uri="{FF2B5EF4-FFF2-40B4-BE49-F238E27FC236}">
                <a16:creationId xmlns:a16="http://schemas.microsoft.com/office/drawing/2014/main" id="{1A797880-4F57-4B49-AE72-0032A17A7CEE}"/>
              </a:ext>
            </a:extLst>
          </xdr:cNvPr>
          <xdr:cNvCxnSpPr>
            <a:cxnSpLocks/>
          </xdr:cNvCxnSpPr>
        </xdr:nvCxnSpPr>
        <xdr:spPr>
          <a:xfrm flipV="1">
            <a:off x="5505995" y="1229060"/>
            <a:ext cx="679398" cy="572982"/>
          </a:xfrm>
          <a:prstGeom prst="straightConnector1">
            <a:avLst/>
          </a:prstGeom>
          <a:noFill/>
          <a:ln w="25400" cap="flat" cmpd="sng" algn="ctr">
            <a:solidFill>
              <a:srgbClr val="FF0000"/>
            </a:solidFill>
            <a:prstDash val="solid"/>
            <a:tailEnd type="triangle"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42" name="Textfeld 86">
            <a:extLst>
              <a:ext uri="{FF2B5EF4-FFF2-40B4-BE49-F238E27FC236}">
                <a16:creationId xmlns:a16="http://schemas.microsoft.com/office/drawing/2014/main" id="{A9508AC1-56C9-4841-BE7F-FE4E2856DC3C}"/>
              </a:ext>
            </a:extLst>
          </xdr:cNvPr>
          <xdr:cNvSpPr txBox="1"/>
        </xdr:nvSpPr>
        <xdr:spPr>
          <a:xfrm>
            <a:off x="6510024" y="1582532"/>
            <a:ext cx="684076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rial"/>
              </a:defRPr>
            </a:lvl9pPr>
          </a:lstStyle>
          <a:p>
            <a:r>
              <a:rPr lang="de-DE" sz="16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y</a:t>
            </a:r>
          </a:p>
        </xdr:txBody>
      </xdr:sp>
    </xdr:grpSp>
    <xdr:clientData/>
  </xdr:twoCellAnchor>
  <xdr:twoCellAnchor>
    <xdr:from>
      <xdr:col>12</xdr:col>
      <xdr:colOff>312912</xdr:colOff>
      <xdr:row>0</xdr:row>
      <xdr:rowOff>275985</xdr:rowOff>
    </xdr:from>
    <xdr:to>
      <xdr:col>14</xdr:col>
      <xdr:colOff>668162</xdr:colOff>
      <xdr:row>0</xdr:row>
      <xdr:rowOff>2079834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43" name="3D-Modell 42" descr="Quader">
              <a:extLst>
                <a:ext uri="{FF2B5EF4-FFF2-40B4-BE49-F238E27FC236}">
                  <a16:creationId xmlns:a16="http://schemas.microsoft.com/office/drawing/2014/main" id="{DE6F8F77-CC0C-4ABA-8C60-5FD0A70FB09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1">
                <am3d:spPr>
                  <a:xfrm>
                    <a:off x="0" y="0"/>
                    <a:ext cx="1879250" cy="1803849"/>
                  </a:xfrm>
                  <a:prstGeom prst="rect">
                    <a:avLst/>
                  </a:prstGeom>
                  <a:noFill/>
                </am3d:spPr>
                <am3d:camera>
                  <am3d:pos x="0" y="0" z="57664451"/>
                  <am3d:up dx="0" dy="36000000" dz="0"/>
                  <am3d:lookAt x="0" y="0" z="0"/>
                  <am3d:perspective fov="2700000"/>
                </am3d:camera>
                <am3d:trans>
                  <am3d:meterPerModelUnit n="4361393" d="1000000"/>
                  <am3d:preTrans dx="0" dy="-6493603" dz="0"/>
                  <am3d:scale>
                    <am3d:sx n="1000000" d="1000000"/>
                    <am3d:sy n="1000000" d="1000000"/>
                    <am3d:sz n="1000000" d="1000000"/>
                  </am3d:scale>
                  <am3d:rot ax="2076637" ay="-1338043" az="-880502"/>
                  <am3d:postTrans dx="0" dy="0" dz="0"/>
                </am3d:trans>
                <am3d:raster rName="Office3DRenderer" rVer="16.0.8326">
                  <am3d:blip r:embed="rId2"/>
                </am3d:raster>
                <am3d:objViewport viewportSz="1948330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43" name="3D-Modell 42" descr="Quader">
              <a:extLst>
                <a:ext uri="{FF2B5EF4-FFF2-40B4-BE49-F238E27FC236}">
                  <a16:creationId xmlns:a16="http://schemas.microsoft.com/office/drawing/2014/main" id="{DE6F8F77-CC0C-4ABA-8C60-5FD0A70FB099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532126" y="275985"/>
              <a:ext cx="1879250" cy="1803849"/>
            </a:xfrm>
            <a:prstGeom prst="rect">
              <a:avLst/>
            </a:prstGeom>
            <a:noFill/>
          </xdr:spPr>
        </xdr:pic>
      </mc:Fallback>
    </mc:AlternateContent>
    <xdr:clientData/>
  </xdr:twoCellAnchor>
  <xdr:twoCellAnchor>
    <xdr:from>
      <xdr:col>12</xdr:col>
      <xdr:colOff>152400</xdr:colOff>
      <xdr:row>0</xdr:row>
      <xdr:rowOff>1619250</xdr:rowOff>
    </xdr:from>
    <xdr:to>
      <xdr:col>12</xdr:col>
      <xdr:colOff>733425</xdr:colOff>
      <xdr:row>0</xdr:row>
      <xdr:rowOff>2078560</xdr:rowOff>
    </xdr:to>
    <xdr:sp macro="" textlink="">
      <xdr:nvSpPr>
        <xdr:cNvPr id="44" name="Textfeld 86">
          <a:extLst>
            <a:ext uri="{FF2B5EF4-FFF2-40B4-BE49-F238E27FC236}">
              <a16:creationId xmlns:a16="http://schemas.microsoft.com/office/drawing/2014/main" id="{8A6DFFBF-DDEE-4C3D-B5DD-114B48EB314A}"/>
            </a:ext>
          </a:extLst>
        </xdr:cNvPr>
        <xdr:cNvSpPr txBox="1"/>
      </xdr:nvSpPr>
      <xdr:spPr>
        <a:xfrm>
          <a:off x="10391775" y="1619250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P1</a:t>
          </a:r>
        </a:p>
      </xdr:txBody>
    </xdr:sp>
    <xdr:clientData/>
  </xdr:twoCellAnchor>
  <xdr:twoCellAnchor>
    <xdr:from>
      <xdr:col>13</xdr:col>
      <xdr:colOff>295275</xdr:colOff>
      <xdr:row>0</xdr:row>
      <xdr:rowOff>2000250</xdr:rowOff>
    </xdr:from>
    <xdr:to>
      <xdr:col>14</xdr:col>
      <xdr:colOff>114300</xdr:colOff>
      <xdr:row>4</xdr:row>
      <xdr:rowOff>49735</xdr:rowOff>
    </xdr:to>
    <xdr:sp macro="" textlink="">
      <xdr:nvSpPr>
        <xdr:cNvPr id="45" name="Textfeld 86">
          <a:extLst>
            <a:ext uri="{FF2B5EF4-FFF2-40B4-BE49-F238E27FC236}">
              <a16:creationId xmlns:a16="http://schemas.microsoft.com/office/drawing/2014/main" id="{FC48B172-A336-4E43-A2E0-35C50EB13683}"/>
            </a:ext>
          </a:extLst>
        </xdr:cNvPr>
        <xdr:cNvSpPr txBox="1"/>
      </xdr:nvSpPr>
      <xdr:spPr>
        <a:xfrm>
          <a:off x="11296650" y="2000250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P2</a:t>
          </a:r>
        </a:p>
      </xdr:txBody>
    </xdr:sp>
    <xdr:clientData/>
  </xdr:twoCellAnchor>
  <xdr:twoCellAnchor>
    <xdr:from>
      <xdr:col>12</xdr:col>
      <xdr:colOff>0</xdr:colOff>
      <xdr:row>0</xdr:row>
      <xdr:rowOff>933450</xdr:rowOff>
    </xdr:from>
    <xdr:to>
      <xdr:col>12</xdr:col>
      <xdr:colOff>581025</xdr:colOff>
      <xdr:row>0</xdr:row>
      <xdr:rowOff>1392760</xdr:rowOff>
    </xdr:to>
    <xdr:sp macro="" textlink="">
      <xdr:nvSpPr>
        <xdr:cNvPr id="46" name="Textfeld 86">
          <a:extLst>
            <a:ext uri="{FF2B5EF4-FFF2-40B4-BE49-F238E27FC236}">
              <a16:creationId xmlns:a16="http://schemas.microsoft.com/office/drawing/2014/main" id="{A252F081-E6F9-4496-8BEE-F3B10EF86C55}"/>
            </a:ext>
          </a:extLst>
        </xdr:cNvPr>
        <xdr:cNvSpPr txBox="1"/>
      </xdr:nvSpPr>
      <xdr:spPr>
        <a:xfrm>
          <a:off x="10239375" y="933450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P3</a:t>
          </a:r>
        </a:p>
      </xdr:txBody>
    </xdr:sp>
    <xdr:clientData/>
  </xdr:twoCellAnchor>
  <xdr:twoCellAnchor>
    <xdr:from>
      <xdr:col>13</xdr:col>
      <xdr:colOff>342900</xdr:colOff>
      <xdr:row>0</xdr:row>
      <xdr:rowOff>1209675</xdr:rowOff>
    </xdr:from>
    <xdr:to>
      <xdr:col>14</xdr:col>
      <xdr:colOff>161925</xdr:colOff>
      <xdr:row>0</xdr:row>
      <xdr:rowOff>1668985</xdr:rowOff>
    </xdr:to>
    <xdr:sp macro="" textlink="">
      <xdr:nvSpPr>
        <xdr:cNvPr id="47" name="Textfeld 86">
          <a:extLst>
            <a:ext uri="{FF2B5EF4-FFF2-40B4-BE49-F238E27FC236}">
              <a16:creationId xmlns:a16="http://schemas.microsoft.com/office/drawing/2014/main" id="{19C18BB0-12B5-4644-984C-297EFC60FB7B}"/>
            </a:ext>
          </a:extLst>
        </xdr:cNvPr>
        <xdr:cNvSpPr txBox="1"/>
      </xdr:nvSpPr>
      <xdr:spPr>
        <a:xfrm>
          <a:off x="11344275" y="1209675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P4</a:t>
          </a:r>
        </a:p>
      </xdr:txBody>
    </xdr:sp>
    <xdr:clientData/>
  </xdr:twoCellAnchor>
  <xdr:twoCellAnchor>
    <xdr:from>
      <xdr:col>13</xdr:col>
      <xdr:colOff>161925</xdr:colOff>
      <xdr:row>0</xdr:row>
      <xdr:rowOff>361950</xdr:rowOff>
    </xdr:from>
    <xdr:to>
      <xdr:col>13</xdr:col>
      <xdr:colOff>742950</xdr:colOff>
      <xdr:row>0</xdr:row>
      <xdr:rowOff>821260</xdr:rowOff>
    </xdr:to>
    <xdr:sp macro="" textlink="">
      <xdr:nvSpPr>
        <xdr:cNvPr id="49" name="Textfeld 86">
          <a:extLst>
            <a:ext uri="{FF2B5EF4-FFF2-40B4-BE49-F238E27FC236}">
              <a16:creationId xmlns:a16="http://schemas.microsoft.com/office/drawing/2014/main" id="{DD4E3909-26F2-4975-A5D8-385D59EAA79C}"/>
            </a:ext>
          </a:extLst>
        </xdr:cNvPr>
        <xdr:cNvSpPr txBox="1"/>
      </xdr:nvSpPr>
      <xdr:spPr>
        <a:xfrm>
          <a:off x="11163300" y="361950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P7</a:t>
          </a:r>
        </a:p>
      </xdr:txBody>
    </xdr:sp>
    <xdr:clientData/>
  </xdr:twoCellAnchor>
  <xdr:twoCellAnchor>
    <xdr:from>
      <xdr:col>14</xdr:col>
      <xdr:colOff>323850</xdr:colOff>
      <xdr:row>0</xdr:row>
      <xdr:rowOff>533400</xdr:rowOff>
    </xdr:from>
    <xdr:to>
      <xdr:col>15</xdr:col>
      <xdr:colOff>142875</xdr:colOff>
      <xdr:row>0</xdr:row>
      <xdr:rowOff>992710</xdr:rowOff>
    </xdr:to>
    <xdr:sp macro="" textlink="">
      <xdr:nvSpPr>
        <xdr:cNvPr id="50" name="Textfeld 86">
          <a:extLst>
            <a:ext uri="{FF2B5EF4-FFF2-40B4-BE49-F238E27FC236}">
              <a16:creationId xmlns:a16="http://schemas.microsoft.com/office/drawing/2014/main" id="{A2A0EEA3-734D-445B-B832-067AD160B32D}"/>
            </a:ext>
          </a:extLst>
        </xdr:cNvPr>
        <xdr:cNvSpPr txBox="1"/>
      </xdr:nvSpPr>
      <xdr:spPr>
        <a:xfrm>
          <a:off x="12087225" y="533400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P8</a:t>
          </a:r>
        </a:p>
      </xdr:txBody>
    </xdr:sp>
    <xdr:clientData/>
  </xdr:twoCellAnchor>
  <xdr:twoCellAnchor>
    <xdr:from>
      <xdr:col>14</xdr:col>
      <xdr:colOff>257175</xdr:colOff>
      <xdr:row>0</xdr:row>
      <xdr:rowOff>1038225</xdr:rowOff>
    </xdr:from>
    <xdr:to>
      <xdr:col>15</xdr:col>
      <xdr:colOff>76200</xdr:colOff>
      <xdr:row>0</xdr:row>
      <xdr:rowOff>1497535</xdr:rowOff>
    </xdr:to>
    <xdr:sp macro="" textlink="">
      <xdr:nvSpPr>
        <xdr:cNvPr id="51" name="Textfeld 86">
          <a:extLst>
            <a:ext uri="{FF2B5EF4-FFF2-40B4-BE49-F238E27FC236}">
              <a16:creationId xmlns:a16="http://schemas.microsoft.com/office/drawing/2014/main" id="{7C4BE17D-B4EE-4759-99EE-3D7E956042F9}"/>
            </a:ext>
          </a:extLst>
        </xdr:cNvPr>
        <xdr:cNvSpPr txBox="1"/>
      </xdr:nvSpPr>
      <xdr:spPr>
        <a:xfrm>
          <a:off x="12020550" y="1038225"/>
          <a:ext cx="581025" cy="4593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Arial"/>
            </a:defRPr>
          </a:lvl9pPr>
        </a:lstStyle>
        <a:p>
          <a:r>
            <a:rPr lang="de-DE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workbookViewId="0">
      <selection activeCell="E10" sqref="E10"/>
    </sheetView>
  </sheetViews>
  <sheetFormatPr baseColWidth="10" defaultColWidth="9.140625" defaultRowHeight="15" x14ac:dyDescent="0.25"/>
  <cols>
    <col min="3" max="3" width="10.42578125" bestFit="1" customWidth="1"/>
    <col min="4" max="4" width="10" bestFit="1" customWidth="1"/>
    <col min="6" max="6" width="11.5703125" bestFit="1" customWidth="1"/>
    <col min="7" max="7" width="11.5703125" customWidth="1"/>
    <col min="8" max="8" width="11.140625" bestFit="1" customWidth="1"/>
    <col min="9" max="9" width="38.7109375" bestFit="1" customWidth="1"/>
    <col min="13" max="13" width="27.7109375" bestFit="1" customWidth="1"/>
    <col min="14" max="14" width="13" bestFit="1" customWidth="1"/>
    <col min="15" max="15" width="15.5703125" bestFit="1" customWidth="1"/>
    <col min="16" max="16" width="14.28515625" bestFit="1" customWidth="1"/>
  </cols>
  <sheetData>
    <row r="1" spans="1:16" ht="65.099999999999994" customHeight="1" thickBot="1" x14ac:dyDescent="0.55000000000000004">
      <c r="A1" s="20" t="s">
        <v>5</v>
      </c>
      <c r="B1" s="21"/>
      <c r="C1" s="21"/>
      <c r="D1" s="21"/>
      <c r="E1" s="21"/>
      <c r="F1" s="21"/>
      <c r="G1" s="21"/>
      <c r="H1" s="21"/>
      <c r="I1" s="21"/>
      <c r="M1" s="19" t="s">
        <v>15</v>
      </c>
      <c r="N1" s="19"/>
      <c r="O1" s="19"/>
      <c r="P1" s="19"/>
    </row>
    <row r="2" spans="1:16" ht="15.75" thickBot="1" x14ac:dyDescent="0.3">
      <c r="A2" s="1" t="s">
        <v>0</v>
      </c>
      <c r="B2" s="2" t="s">
        <v>25</v>
      </c>
      <c r="C2" s="2" t="s">
        <v>9</v>
      </c>
      <c r="D2" s="2" t="s">
        <v>10</v>
      </c>
      <c r="E2" s="2" t="s">
        <v>11</v>
      </c>
      <c r="F2" s="2" t="s">
        <v>3</v>
      </c>
      <c r="G2" s="2" t="s">
        <v>14</v>
      </c>
      <c r="H2" s="6" t="s">
        <v>6</v>
      </c>
      <c r="I2" s="5" t="s">
        <v>12</v>
      </c>
      <c r="M2" s="1" t="s">
        <v>19</v>
      </c>
      <c r="N2" s="2" t="s">
        <v>20</v>
      </c>
      <c r="O2" s="2" t="s">
        <v>21</v>
      </c>
      <c r="P2" s="7" t="s">
        <v>22</v>
      </c>
    </row>
    <row r="3" spans="1:16" x14ac:dyDescent="0.25">
      <c r="A3" s="3" t="s">
        <v>1</v>
      </c>
      <c r="B3" s="4"/>
      <c r="C3" s="4">
        <v>3.4000000000000002E-2</v>
      </c>
      <c r="D3" s="4">
        <f>N4</f>
        <v>0.5</v>
      </c>
      <c r="E3" s="4">
        <v>3.4000000000000002E-2</v>
      </c>
      <c r="F3" s="4" t="s">
        <v>4</v>
      </c>
      <c r="G3" s="4">
        <f>O5</f>
        <v>14</v>
      </c>
      <c r="H3" s="4" t="s">
        <v>7</v>
      </c>
      <c r="I3" t="s">
        <v>13</v>
      </c>
      <c r="M3" t="s">
        <v>16</v>
      </c>
      <c r="N3">
        <v>0.5</v>
      </c>
      <c r="P3">
        <f>N3</f>
        <v>0.5</v>
      </c>
    </row>
    <row r="4" spans="1:16" x14ac:dyDescent="0.25">
      <c r="A4" s="4" t="s">
        <v>2</v>
      </c>
      <c r="B4" s="4"/>
      <c r="C4" s="4">
        <f>N3-C3</f>
        <v>0.46599999999999997</v>
      </c>
      <c r="D4" s="4">
        <v>3.4000000000000002E-2</v>
      </c>
      <c r="E4" s="4">
        <v>3.4000000000000002E-2</v>
      </c>
      <c r="F4" s="4" t="s">
        <v>4</v>
      </c>
      <c r="G4" s="4">
        <v>4</v>
      </c>
      <c r="H4" t="s">
        <v>8</v>
      </c>
      <c r="I4" t="s">
        <v>23</v>
      </c>
      <c r="M4" t="s">
        <v>17</v>
      </c>
      <c r="N4">
        <v>0.5</v>
      </c>
      <c r="P4">
        <f>N4</f>
        <v>0.5</v>
      </c>
    </row>
    <row r="5" spans="1:16" x14ac:dyDescent="0.25">
      <c r="A5" s="4"/>
      <c r="B5" s="4"/>
      <c r="C5" s="4"/>
      <c r="D5" s="4"/>
      <c r="E5" s="4"/>
      <c r="F5" s="4"/>
      <c r="G5" s="4"/>
      <c r="M5" t="s">
        <v>18</v>
      </c>
      <c r="N5">
        <v>0.5</v>
      </c>
      <c r="O5">
        <f>ROUNDDOWN(N5/E3,0)</f>
        <v>14</v>
      </c>
      <c r="P5">
        <f>O5*E3</f>
        <v>0.47600000000000003</v>
      </c>
    </row>
    <row r="6" spans="1:16" x14ac:dyDescent="0.25">
      <c r="A6" s="4"/>
      <c r="B6" s="4"/>
      <c r="C6" s="4"/>
      <c r="D6" s="4"/>
      <c r="E6" s="4"/>
      <c r="F6" s="4"/>
      <c r="G6" s="4"/>
    </row>
    <row r="7" spans="1:16" x14ac:dyDescent="0.25">
      <c r="A7" s="4"/>
      <c r="B7" s="4"/>
      <c r="C7" s="4"/>
      <c r="D7" s="4"/>
      <c r="E7" s="4"/>
      <c r="F7" s="4"/>
      <c r="G7" s="4"/>
    </row>
    <row r="8" spans="1:16" x14ac:dyDescent="0.25">
      <c r="A8" s="4"/>
      <c r="B8" s="4"/>
      <c r="C8" s="4"/>
      <c r="D8" s="4"/>
      <c r="E8" s="4"/>
      <c r="F8" s="4"/>
      <c r="G8" s="4"/>
    </row>
    <row r="9" spans="1:16" x14ac:dyDescent="0.25">
      <c r="A9" s="4"/>
      <c r="B9" s="4"/>
      <c r="C9" s="4"/>
      <c r="D9" s="4"/>
      <c r="E9" s="4"/>
      <c r="F9" s="4"/>
      <c r="G9" s="4"/>
    </row>
  </sheetData>
  <mergeCells count="2">
    <mergeCell ref="M1:P1"/>
    <mergeCell ref="A1:I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E4AD-419A-4707-9F01-E6578F0730D7}">
  <dimension ref="A1:J6"/>
  <sheetViews>
    <sheetView workbookViewId="0">
      <selection activeCell="B25" sqref="B25"/>
    </sheetView>
  </sheetViews>
  <sheetFormatPr baseColWidth="10" defaultRowHeight="15" x14ac:dyDescent="0.25"/>
  <cols>
    <col min="1" max="1" width="13" bestFit="1" customWidth="1"/>
    <col min="2" max="2" width="42.42578125" customWidth="1"/>
    <col min="10" max="10" width="11.42578125" customWidth="1"/>
  </cols>
  <sheetData>
    <row r="1" spans="1:10" ht="52.5" customHeight="1" x14ac:dyDescent="0.25">
      <c r="A1" s="23" t="s">
        <v>24</v>
      </c>
      <c r="B1" s="23"/>
      <c r="C1" s="23"/>
      <c r="D1" s="23"/>
      <c r="E1" s="23"/>
      <c r="F1" s="23"/>
      <c r="G1" s="23"/>
      <c r="H1" s="10"/>
      <c r="I1" s="10"/>
      <c r="J1" s="10"/>
    </row>
    <row r="2" spans="1:10" ht="23.25" customHeight="1" x14ac:dyDescent="0.25">
      <c r="A2" s="22" t="s">
        <v>29</v>
      </c>
      <c r="B2" s="22"/>
      <c r="C2" s="22"/>
      <c r="D2" s="22"/>
      <c r="E2" s="22"/>
      <c r="F2" s="22"/>
      <c r="G2" s="22"/>
      <c r="H2" s="8"/>
      <c r="I2" s="8"/>
      <c r="J2" s="8"/>
    </row>
    <row r="3" spans="1:10" x14ac:dyDescent="0.25">
      <c r="A3" t="s">
        <v>32</v>
      </c>
      <c r="B3" t="s">
        <v>26</v>
      </c>
      <c r="C3" t="s">
        <v>27</v>
      </c>
      <c r="D3" t="s">
        <v>17</v>
      </c>
      <c r="E3" t="s">
        <v>18</v>
      </c>
      <c r="F3" t="s">
        <v>3</v>
      </c>
      <c r="G3" t="s">
        <v>28</v>
      </c>
    </row>
    <row r="4" spans="1:10" x14ac:dyDescent="0.25">
      <c r="A4">
        <v>1562426</v>
      </c>
      <c r="B4" t="s">
        <v>13</v>
      </c>
      <c r="C4">
        <v>200</v>
      </c>
      <c r="D4">
        <v>3.4</v>
      </c>
      <c r="E4">
        <v>3.4</v>
      </c>
      <c r="F4" t="s">
        <v>30</v>
      </c>
      <c r="G4" t="s">
        <v>31</v>
      </c>
    </row>
    <row r="5" spans="1:10" x14ac:dyDescent="0.25">
      <c r="A5">
        <v>645122635</v>
      </c>
      <c r="B5" t="s">
        <v>72</v>
      </c>
      <c r="C5">
        <v>200</v>
      </c>
      <c r="D5">
        <v>10</v>
      </c>
      <c r="E5">
        <v>10</v>
      </c>
      <c r="F5" t="s">
        <v>30</v>
      </c>
      <c r="G5" t="s">
        <v>31</v>
      </c>
    </row>
    <row r="6" spans="1:10" x14ac:dyDescent="0.25">
      <c r="A6">
        <v>651123232</v>
      </c>
      <c r="B6" t="s">
        <v>73</v>
      </c>
      <c r="C6">
        <v>200</v>
      </c>
      <c r="D6">
        <v>10</v>
      </c>
      <c r="E6">
        <v>2</v>
      </c>
      <c r="F6" t="s">
        <v>30</v>
      </c>
      <c r="G6" t="s">
        <v>31</v>
      </c>
    </row>
  </sheetData>
  <mergeCells count="2">
    <mergeCell ref="A2:G2"/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FBAE-91A0-4F2D-8B0C-5EC8B85B24EE}">
  <dimension ref="A1:AJ105"/>
  <sheetViews>
    <sheetView tabSelected="1" zoomScale="70" zoomScaleNormal="70" workbookViewId="0">
      <selection activeCell="J27" sqref="J27"/>
    </sheetView>
  </sheetViews>
  <sheetFormatPr baseColWidth="10" defaultRowHeight="15" x14ac:dyDescent="0.25"/>
  <cols>
    <col min="1" max="1" width="17.28515625" bestFit="1" customWidth="1"/>
    <col min="2" max="2" width="13.140625" customWidth="1"/>
    <col min="3" max="3" width="32" bestFit="1" customWidth="1"/>
    <col min="4" max="4" width="14.7109375" bestFit="1" customWidth="1"/>
    <col min="5" max="5" width="16" bestFit="1" customWidth="1"/>
    <col min="7" max="7" width="13.5703125" bestFit="1" customWidth="1"/>
    <col min="8" max="8" width="13.42578125" bestFit="1" customWidth="1"/>
    <col min="10" max="10" width="13.28515625" bestFit="1" customWidth="1"/>
    <col min="11" max="11" width="13.7109375" bestFit="1" customWidth="1"/>
    <col min="12" max="12" width="13.28515625" bestFit="1" customWidth="1"/>
  </cols>
  <sheetData>
    <row r="1" spans="1:36" ht="189.75" customHeight="1" x14ac:dyDescent="0.25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1:36" ht="16.5" customHeight="1" x14ac:dyDescent="0.25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9"/>
      <c r="AJ2" s="9"/>
    </row>
    <row r="3" spans="1:36" ht="16.5" customHeight="1" x14ac:dyDescent="0.25">
      <c r="A3" t="s">
        <v>65</v>
      </c>
      <c r="B3" s="26">
        <v>70</v>
      </c>
      <c r="C3" t="s">
        <v>66</v>
      </c>
      <c r="D3" s="26">
        <v>80</v>
      </c>
      <c r="E3" t="s">
        <v>67</v>
      </c>
      <c r="F3" s="26">
        <v>60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9"/>
      <c r="AJ3" s="9"/>
    </row>
    <row r="4" spans="1:36" ht="16.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9"/>
      <c r="AJ4" s="9"/>
    </row>
    <row r="5" spans="1:36" x14ac:dyDescent="0.25">
      <c r="A5" t="s">
        <v>25</v>
      </c>
      <c r="B5" t="s">
        <v>32</v>
      </c>
      <c r="C5" t="s">
        <v>26</v>
      </c>
      <c r="D5" t="s">
        <v>33</v>
      </c>
      <c r="E5" t="s">
        <v>17</v>
      </c>
      <c r="F5" t="s">
        <v>18</v>
      </c>
      <c r="G5" t="s">
        <v>58</v>
      </c>
      <c r="H5" t="s">
        <v>59</v>
      </c>
      <c r="I5" t="s">
        <v>60</v>
      </c>
      <c r="J5" t="s">
        <v>61</v>
      </c>
      <c r="K5" t="s">
        <v>62</v>
      </c>
      <c r="L5" t="s">
        <v>63</v>
      </c>
      <c r="M5" s="11" t="s">
        <v>34</v>
      </c>
      <c r="N5" s="12" t="s">
        <v>35</v>
      </c>
      <c r="O5" s="13" t="s">
        <v>36</v>
      </c>
      <c r="P5" s="11" t="s">
        <v>37</v>
      </c>
      <c r="Q5" s="12" t="s">
        <v>38</v>
      </c>
      <c r="R5" s="13" t="s">
        <v>40</v>
      </c>
      <c r="S5" s="11" t="s">
        <v>41</v>
      </c>
      <c r="T5" s="12" t="s">
        <v>42</v>
      </c>
      <c r="U5" s="13" t="s">
        <v>39</v>
      </c>
      <c r="V5" s="11" t="s">
        <v>43</v>
      </c>
      <c r="W5" s="12" t="s">
        <v>44</v>
      </c>
      <c r="X5" s="13" t="s">
        <v>45</v>
      </c>
      <c r="Y5" s="11" t="s">
        <v>46</v>
      </c>
      <c r="Z5" s="12" t="s">
        <v>48</v>
      </c>
      <c r="AA5" s="13" t="s">
        <v>49</v>
      </c>
      <c r="AB5" s="11" t="s">
        <v>50</v>
      </c>
      <c r="AC5" s="12" t="s">
        <v>47</v>
      </c>
      <c r="AD5" s="13" t="s">
        <v>51</v>
      </c>
      <c r="AE5" s="11" t="s">
        <v>52</v>
      </c>
      <c r="AF5" s="12" t="s">
        <v>54</v>
      </c>
      <c r="AG5" s="13" t="s">
        <v>55</v>
      </c>
      <c r="AH5" s="11" t="s">
        <v>56</v>
      </c>
      <c r="AI5" s="12" t="s">
        <v>53</v>
      </c>
      <c r="AJ5" s="13" t="s">
        <v>57</v>
      </c>
    </row>
    <row r="6" spans="1:36" x14ac:dyDescent="0.25">
      <c r="A6">
        <v>1</v>
      </c>
      <c r="B6">
        <v>645122635</v>
      </c>
      <c r="C6" t="s">
        <v>68</v>
      </c>
      <c r="D6">
        <f>VLOOKUP($B6,'Datenbank Material'!$A$4:$G$1048576,3,FALSE)</f>
        <v>200</v>
      </c>
      <c r="E6">
        <f>VLOOKUP($B6,'Datenbank Material'!$A$4:$G$1048576,4,FALSE)</f>
        <v>10</v>
      </c>
      <c r="F6">
        <f>VLOOKUP($B6,'Datenbank Material'!$A$4:$G$1048576,5,FALSE)</f>
        <v>10</v>
      </c>
      <c r="G6">
        <f>F10</f>
        <v>2</v>
      </c>
      <c r="H6">
        <f>F10</f>
        <v>2</v>
      </c>
      <c r="I6">
        <v>0</v>
      </c>
      <c r="J6">
        <v>10</v>
      </c>
      <c r="K6">
        <v>10</v>
      </c>
      <c r="L6">
        <f>F3-F10</f>
        <v>58</v>
      </c>
      <c r="M6" s="14">
        <f>G6</f>
        <v>2</v>
      </c>
      <c r="N6" s="14">
        <f t="shared" ref="N6:O6" si="0">H6</f>
        <v>2</v>
      </c>
      <c r="O6" s="14">
        <f t="shared" si="0"/>
        <v>0</v>
      </c>
      <c r="P6" s="14">
        <f>G6</f>
        <v>2</v>
      </c>
      <c r="Q6" s="4">
        <f>H6+K6</f>
        <v>12</v>
      </c>
      <c r="R6" s="15">
        <f>I6</f>
        <v>0</v>
      </c>
      <c r="S6" s="14">
        <f>G6</f>
        <v>2</v>
      </c>
      <c r="T6" s="4">
        <f>H6</f>
        <v>2</v>
      </c>
      <c r="U6" s="15">
        <f>I6+L6</f>
        <v>58</v>
      </c>
      <c r="V6" s="14">
        <f>G6</f>
        <v>2</v>
      </c>
      <c r="W6" s="4">
        <f>H6+K6</f>
        <v>12</v>
      </c>
      <c r="X6" s="15">
        <f>I6+L6</f>
        <v>58</v>
      </c>
      <c r="Y6" s="14">
        <f>G6+J6</f>
        <v>12</v>
      </c>
      <c r="Z6" s="4">
        <f>H6</f>
        <v>2</v>
      </c>
      <c r="AA6" s="15">
        <f>I6</f>
        <v>0</v>
      </c>
      <c r="AB6" s="14">
        <f>G6+J6</f>
        <v>12</v>
      </c>
      <c r="AC6" s="4">
        <f>H6+K6</f>
        <v>12</v>
      </c>
      <c r="AD6" s="15">
        <f>I6</f>
        <v>0</v>
      </c>
      <c r="AE6" s="14">
        <f>G6+J6</f>
        <v>12</v>
      </c>
      <c r="AF6" s="4">
        <f>H6</f>
        <v>2</v>
      </c>
      <c r="AG6" s="15">
        <f>I6+L6</f>
        <v>58</v>
      </c>
      <c r="AH6" s="14">
        <f>G6+J6</f>
        <v>12</v>
      </c>
      <c r="AI6" s="4">
        <f>H6+K6</f>
        <v>12</v>
      </c>
      <c r="AJ6" s="15">
        <f>I6+L6</f>
        <v>58</v>
      </c>
    </row>
    <row r="7" spans="1:36" x14ac:dyDescent="0.25">
      <c r="A7">
        <v>1</v>
      </c>
      <c r="B7">
        <v>645122635</v>
      </c>
      <c r="C7" t="s">
        <v>69</v>
      </c>
      <c r="D7">
        <f>VLOOKUP($B7,'Datenbank Material'!$A$4:$G$1048576,3,FALSE)</f>
        <v>200</v>
      </c>
      <c r="E7">
        <f>VLOOKUP($B7,'Datenbank Material'!$A$4:$G$1048576,4,FALSE)</f>
        <v>10</v>
      </c>
      <c r="F7">
        <f>VLOOKUP($B7,'Datenbank Material'!$A$4:$G$1048576,5,FALSE)</f>
        <v>10</v>
      </c>
      <c r="G7">
        <f>B3-F7-F10</f>
        <v>58</v>
      </c>
      <c r="H7">
        <f>F10</f>
        <v>2</v>
      </c>
      <c r="I7">
        <v>0</v>
      </c>
      <c r="J7">
        <v>10</v>
      </c>
      <c r="K7">
        <v>10</v>
      </c>
      <c r="L7">
        <f>F3-F10</f>
        <v>58</v>
      </c>
      <c r="M7" s="14">
        <f>G7</f>
        <v>58</v>
      </c>
      <c r="N7" s="14">
        <f t="shared" ref="N7:N9" si="1">H7</f>
        <v>2</v>
      </c>
      <c r="O7" s="14">
        <f t="shared" ref="O7:O9" si="2">I7</f>
        <v>0</v>
      </c>
      <c r="P7" s="14">
        <f>G7</f>
        <v>58</v>
      </c>
      <c r="Q7" s="4">
        <f>H7+K7</f>
        <v>12</v>
      </c>
      <c r="R7" s="15">
        <f>I7</f>
        <v>0</v>
      </c>
      <c r="S7" s="14">
        <f>G7</f>
        <v>58</v>
      </c>
      <c r="T7" s="4">
        <f>H7</f>
        <v>2</v>
      </c>
      <c r="U7" s="15">
        <f>I7+L7</f>
        <v>58</v>
      </c>
      <c r="V7" s="14">
        <f>G7</f>
        <v>58</v>
      </c>
      <c r="W7" s="4">
        <f>H7+K7</f>
        <v>12</v>
      </c>
      <c r="X7" s="15">
        <f>I7+L7</f>
        <v>58</v>
      </c>
      <c r="Y7" s="14">
        <f>G7+J7</f>
        <v>68</v>
      </c>
      <c r="Z7" s="4">
        <f>H7</f>
        <v>2</v>
      </c>
      <c r="AA7" s="15">
        <f>I7</f>
        <v>0</v>
      </c>
      <c r="AB7" s="14">
        <f>G7+J7</f>
        <v>68</v>
      </c>
      <c r="AC7" s="4">
        <f>H7+K7</f>
        <v>12</v>
      </c>
      <c r="AD7" s="15">
        <f>I7</f>
        <v>0</v>
      </c>
      <c r="AE7" s="14">
        <f>G7+J7</f>
        <v>68</v>
      </c>
      <c r="AF7" s="4">
        <f>H7</f>
        <v>2</v>
      </c>
      <c r="AG7" s="15">
        <f>I7+L7</f>
        <v>58</v>
      </c>
      <c r="AH7" s="14">
        <f>G7+J7</f>
        <v>68</v>
      </c>
      <c r="AI7" s="4">
        <f>H7+K7</f>
        <v>12</v>
      </c>
      <c r="AJ7" s="15">
        <f>I7+L7</f>
        <v>58</v>
      </c>
    </row>
    <row r="8" spans="1:36" x14ac:dyDescent="0.25">
      <c r="A8">
        <v>1</v>
      </c>
      <c r="B8">
        <v>645122635</v>
      </c>
      <c r="C8" t="s">
        <v>70</v>
      </c>
      <c r="D8">
        <f>VLOOKUP($B8,'Datenbank Material'!$A$4:$G$1048576,3,FALSE)</f>
        <v>200</v>
      </c>
      <c r="E8">
        <f>VLOOKUP($B8,'Datenbank Material'!$A$4:$G$1048576,4,FALSE)</f>
        <v>10</v>
      </c>
      <c r="F8">
        <f>VLOOKUP($B8,'Datenbank Material'!$A$4:$G$1048576,5,FALSE)</f>
        <v>10</v>
      </c>
      <c r="G8">
        <f>B3-F7-F10</f>
        <v>58</v>
      </c>
      <c r="H8">
        <f>D3-E8-F10</f>
        <v>68</v>
      </c>
      <c r="I8">
        <v>0</v>
      </c>
      <c r="J8">
        <v>10</v>
      </c>
      <c r="K8">
        <v>10</v>
      </c>
      <c r="L8">
        <f>F3-F10</f>
        <v>58</v>
      </c>
      <c r="M8" s="14">
        <f>G8</f>
        <v>58</v>
      </c>
      <c r="N8" s="14">
        <f t="shared" si="1"/>
        <v>68</v>
      </c>
      <c r="O8" s="14">
        <f t="shared" si="2"/>
        <v>0</v>
      </c>
      <c r="P8" s="14">
        <f>G8</f>
        <v>58</v>
      </c>
      <c r="Q8" s="4">
        <f>H8+K8</f>
        <v>78</v>
      </c>
      <c r="R8" s="15">
        <f>I8</f>
        <v>0</v>
      </c>
      <c r="S8" s="14">
        <f>G8</f>
        <v>58</v>
      </c>
      <c r="T8" s="4">
        <f>H8</f>
        <v>68</v>
      </c>
      <c r="U8" s="15">
        <f>I8+L8</f>
        <v>58</v>
      </c>
      <c r="V8" s="14">
        <f>G8</f>
        <v>58</v>
      </c>
      <c r="W8" s="4">
        <f>H8+K8</f>
        <v>78</v>
      </c>
      <c r="X8" s="15">
        <f>I8+L8</f>
        <v>58</v>
      </c>
      <c r="Y8" s="14">
        <f>G8+J8</f>
        <v>68</v>
      </c>
      <c r="Z8" s="4">
        <f>H8</f>
        <v>68</v>
      </c>
      <c r="AA8" s="15">
        <f>I8</f>
        <v>0</v>
      </c>
      <c r="AB8" s="14">
        <f>G8+J8</f>
        <v>68</v>
      </c>
      <c r="AC8" s="4">
        <f>H8+K8</f>
        <v>78</v>
      </c>
      <c r="AD8" s="15">
        <f>I8</f>
        <v>0</v>
      </c>
      <c r="AE8" s="14">
        <f>G8+J8</f>
        <v>68</v>
      </c>
      <c r="AF8" s="4">
        <f>H8</f>
        <v>68</v>
      </c>
      <c r="AG8" s="15">
        <f>I8+L8</f>
        <v>58</v>
      </c>
      <c r="AH8" s="14">
        <f>G8+J8</f>
        <v>68</v>
      </c>
      <c r="AI8" s="4">
        <f>H8+K8</f>
        <v>78</v>
      </c>
      <c r="AJ8" s="15">
        <f>I8+L8</f>
        <v>58</v>
      </c>
    </row>
    <row r="9" spans="1:36" x14ac:dyDescent="0.25">
      <c r="A9">
        <v>1</v>
      </c>
      <c r="B9">
        <v>645122635</v>
      </c>
      <c r="C9" t="s">
        <v>71</v>
      </c>
      <c r="D9">
        <f>VLOOKUP($B9,'Datenbank Material'!$A$4:$G$1048576,3,FALSE)</f>
        <v>200</v>
      </c>
      <c r="E9">
        <f>VLOOKUP($B9,'Datenbank Material'!$A$4:$G$1048576,4,FALSE)</f>
        <v>10</v>
      </c>
      <c r="F9">
        <f>VLOOKUP($B9,'Datenbank Material'!$A$4:$G$1048576,5,FALSE)</f>
        <v>10</v>
      </c>
      <c r="G9">
        <f>F10</f>
        <v>2</v>
      </c>
      <c r="H9">
        <f>D3-E8-F10</f>
        <v>68</v>
      </c>
      <c r="I9">
        <v>0</v>
      </c>
      <c r="J9">
        <v>10</v>
      </c>
      <c r="K9">
        <v>10</v>
      </c>
      <c r="L9">
        <f>F3-F10</f>
        <v>58</v>
      </c>
      <c r="M9" s="14">
        <f>G9</f>
        <v>2</v>
      </c>
      <c r="N9" s="14">
        <f t="shared" si="1"/>
        <v>68</v>
      </c>
      <c r="O9" s="14">
        <f t="shared" si="2"/>
        <v>0</v>
      </c>
      <c r="P9" s="14">
        <f>G9</f>
        <v>2</v>
      </c>
      <c r="Q9" s="4">
        <f>H9+K9</f>
        <v>78</v>
      </c>
      <c r="R9" s="15">
        <f>I9</f>
        <v>0</v>
      </c>
      <c r="S9" s="14">
        <f>G9</f>
        <v>2</v>
      </c>
      <c r="T9" s="4">
        <f>H9</f>
        <v>68</v>
      </c>
      <c r="U9" s="15">
        <f>I9+L9</f>
        <v>58</v>
      </c>
      <c r="V9" s="14">
        <f>G9</f>
        <v>2</v>
      </c>
      <c r="W9" s="4">
        <f>H9+K9</f>
        <v>78</v>
      </c>
      <c r="X9" s="15">
        <f>I9+L9</f>
        <v>58</v>
      </c>
      <c r="Y9" s="14">
        <f>G9+J9</f>
        <v>12</v>
      </c>
      <c r="Z9" s="4">
        <f>H9</f>
        <v>68</v>
      </c>
      <c r="AA9" s="15">
        <f>I9</f>
        <v>0</v>
      </c>
      <c r="AB9" s="14">
        <f>G9+J9</f>
        <v>12</v>
      </c>
      <c r="AC9" s="4">
        <f>H9+K9</f>
        <v>78</v>
      </c>
      <c r="AD9" s="15">
        <f>I9</f>
        <v>0</v>
      </c>
      <c r="AE9" s="14">
        <f>G9+J9</f>
        <v>12</v>
      </c>
      <c r="AF9" s="4">
        <f>H9</f>
        <v>68</v>
      </c>
      <c r="AG9" s="15">
        <f>I9+L9</f>
        <v>58</v>
      </c>
      <c r="AH9" s="14">
        <f>G9+J9</f>
        <v>12</v>
      </c>
      <c r="AI9" s="4">
        <f>H9+K9</f>
        <v>78</v>
      </c>
      <c r="AJ9" s="15">
        <f>I9+L9</f>
        <v>58</v>
      </c>
    </row>
    <row r="10" spans="1:36" x14ac:dyDescent="0.25">
      <c r="A10">
        <v>1</v>
      </c>
      <c r="B10">
        <v>651123232</v>
      </c>
      <c r="C10" t="s">
        <v>76</v>
      </c>
      <c r="D10">
        <f>VLOOKUP($B10,'Datenbank Material'!$A$4:$G$1048576,3,FALSE)</f>
        <v>200</v>
      </c>
      <c r="E10">
        <f>VLOOKUP($B10,'Datenbank Material'!$A$4:$G$1048576,4,FALSE)</f>
        <v>10</v>
      </c>
      <c r="F10">
        <f>VLOOKUP($B10,'Datenbank Material'!$A$4:$G$1048576,5,FALSE)</f>
        <v>2</v>
      </c>
      <c r="G10">
        <v>0</v>
      </c>
      <c r="H10">
        <v>0</v>
      </c>
      <c r="I10">
        <f>$F$3-E10-F10</f>
        <v>48</v>
      </c>
      <c r="J10">
        <f>F10</f>
        <v>2</v>
      </c>
      <c r="K10">
        <f>D3</f>
        <v>80</v>
      </c>
      <c r="L10">
        <f>E10</f>
        <v>10</v>
      </c>
      <c r="M10" s="14">
        <f>G10</f>
        <v>0</v>
      </c>
      <c r="N10" s="14">
        <f t="shared" ref="N10" si="3">H10</f>
        <v>0</v>
      </c>
      <c r="O10" s="14">
        <f t="shared" ref="O10" si="4">I10</f>
        <v>48</v>
      </c>
      <c r="P10" s="14">
        <f>G10</f>
        <v>0</v>
      </c>
      <c r="Q10" s="4">
        <f>H10+K10</f>
        <v>80</v>
      </c>
      <c r="R10" s="15">
        <f>I10</f>
        <v>48</v>
      </c>
      <c r="S10" s="14">
        <f>G10</f>
        <v>0</v>
      </c>
      <c r="T10" s="4">
        <f>H10</f>
        <v>0</v>
      </c>
      <c r="U10" s="15">
        <f>I10+L10</f>
        <v>58</v>
      </c>
      <c r="V10" s="14">
        <f>G10</f>
        <v>0</v>
      </c>
      <c r="W10" s="4">
        <f>H10+K10</f>
        <v>80</v>
      </c>
      <c r="X10" s="15">
        <f>I10+L10</f>
        <v>58</v>
      </c>
      <c r="Y10" s="14">
        <f>G10+J10</f>
        <v>2</v>
      </c>
      <c r="Z10" s="4">
        <f>H10</f>
        <v>0</v>
      </c>
      <c r="AA10" s="15">
        <f>I10</f>
        <v>48</v>
      </c>
      <c r="AB10" s="14">
        <f>G10+J10</f>
        <v>2</v>
      </c>
      <c r="AC10" s="4">
        <f>H10+K10</f>
        <v>80</v>
      </c>
      <c r="AD10" s="15">
        <f>I10</f>
        <v>48</v>
      </c>
      <c r="AE10" s="14">
        <f>G10+J10</f>
        <v>2</v>
      </c>
      <c r="AF10" s="4">
        <f>H10</f>
        <v>0</v>
      </c>
      <c r="AG10" s="15">
        <f>I10+L10</f>
        <v>58</v>
      </c>
      <c r="AH10" s="14">
        <f>G10+J10</f>
        <v>2</v>
      </c>
      <c r="AI10" s="4">
        <f>H10+K10</f>
        <v>80</v>
      </c>
      <c r="AJ10" s="15">
        <f>I10+L10</f>
        <v>58</v>
      </c>
    </row>
    <row r="11" spans="1:36" x14ac:dyDescent="0.25">
      <c r="A11">
        <v>1</v>
      </c>
      <c r="B11">
        <v>651123232</v>
      </c>
      <c r="C11" t="s">
        <v>75</v>
      </c>
      <c r="D11">
        <f>VLOOKUP($B11,'Datenbank Material'!$A$4:$G$1048576,3,FALSE)</f>
        <v>200</v>
      </c>
      <c r="E11">
        <f>VLOOKUP($B11,'Datenbank Material'!$A$4:$G$1048576,4,FALSE)</f>
        <v>10</v>
      </c>
      <c r="F11">
        <f>VLOOKUP($B11,'Datenbank Material'!$A$4:$G$1048576,5,FALSE)</f>
        <v>2</v>
      </c>
      <c r="G11">
        <f>F11</f>
        <v>2</v>
      </c>
      <c r="H11">
        <v>0</v>
      </c>
      <c r="I11">
        <f t="shared" ref="I11:I12" si="5">$F$3-E11-F11</f>
        <v>48</v>
      </c>
      <c r="J11">
        <f>B3-G11-G11</f>
        <v>66</v>
      </c>
      <c r="K11">
        <f>F11</f>
        <v>2</v>
      </c>
      <c r="L11">
        <f>E11</f>
        <v>10</v>
      </c>
      <c r="M11" s="14">
        <f>G11</f>
        <v>2</v>
      </c>
      <c r="N11" s="14">
        <f t="shared" ref="N11" si="6">H11</f>
        <v>0</v>
      </c>
      <c r="O11" s="14">
        <f t="shared" ref="O11" si="7">I11</f>
        <v>48</v>
      </c>
      <c r="P11" s="14">
        <f>G11</f>
        <v>2</v>
      </c>
      <c r="Q11" s="4">
        <f>H11+K11</f>
        <v>2</v>
      </c>
      <c r="R11" s="15">
        <f>I11</f>
        <v>48</v>
      </c>
      <c r="S11" s="14">
        <f>G11</f>
        <v>2</v>
      </c>
      <c r="T11" s="4">
        <f>H11</f>
        <v>0</v>
      </c>
      <c r="U11" s="15">
        <f>I11+L11</f>
        <v>58</v>
      </c>
      <c r="V11" s="14">
        <f>G11</f>
        <v>2</v>
      </c>
      <c r="W11" s="4">
        <f>H11+K11</f>
        <v>2</v>
      </c>
      <c r="X11" s="15">
        <f>I11+L11</f>
        <v>58</v>
      </c>
      <c r="Y11" s="14">
        <f>G11+J11</f>
        <v>68</v>
      </c>
      <c r="Z11" s="4">
        <f>H11</f>
        <v>0</v>
      </c>
      <c r="AA11" s="15">
        <f>I11</f>
        <v>48</v>
      </c>
      <c r="AB11" s="14">
        <f>G11+J11</f>
        <v>68</v>
      </c>
      <c r="AC11" s="4">
        <f>H11+K11</f>
        <v>2</v>
      </c>
      <c r="AD11" s="15">
        <f>I11</f>
        <v>48</v>
      </c>
      <c r="AE11" s="14">
        <f>G11+J11</f>
        <v>68</v>
      </c>
      <c r="AF11" s="4">
        <f>H11</f>
        <v>0</v>
      </c>
      <c r="AG11" s="15">
        <f>I11+L11</f>
        <v>58</v>
      </c>
      <c r="AH11" s="14">
        <f>G11+J11</f>
        <v>68</v>
      </c>
      <c r="AI11" s="4">
        <f>H11+K11</f>
        <v>2</v>
      </c>
      <c r="AJ11" s="15">
        <f>I11+L11</f>
        <v>58</v>
      </c>
    </row>
    <row r="12" spans="1:36" x14ac:dyDescent="0.25">
      <c r="A12">
        <v>1</v>
      </c>
      <c r="B12">
        <v>651123232</v>
      </c>
      <c r="C12" t="s">
        <v>74</v>
      </c>
      <c r="D12">
        <f>VLOOKUP($B12,'Datenbank Material'!$A$4:$G$1048576,3,FALSE)</f>
        <v>200</v>
      </c>
      <c r="E12">
        <f>VLOOKUP($B12,'Datenbank Material'!$A$4:$G$1048576,4,FALSE)</f>
        <v>10</v>
      </c>
      <c r="F12">
        <f>VLOOKUP($B12,'Datenbank Material'!$A$4:$G$1048576,5,FALSE)</f>
        <v>2</v>
      </c>
      <c r="G12">
        <f>B3-F12</f>
        <v>68</v>
      </c>
      <c r="H12">
        <v>0</v>
      </c>
      <c r="I12">
        <f t="shared" si="5"/>
        <v>48</v>
      </c>
      <c r="J12">
        <f>F12</f>
        <v>2</v>
      </c>
      <c r="K12">
        <f>D3</f>
        <v>80</v>
      </c>
      <c r="L12">
        <f>E12</f>
        <v>10</v>
      </c>
      <c r="M12" s="14">
        <f>G12</f>
        <v>68</v>
      </c>
      <c r="N12" s="14">
        <f t="shared" ref="N12:N13" si="8">H12</f>
        <v>0</v>
      </c>
      <c r="O12" s="14">
        <f t="shared" ref="O12:O13" si="9">I12</f>
        <v>48</v>
      </c>
      <c r="P12" s="14">
        <f>G12</f>
        <v>68</v>
      </c>
      <c r="Q12" s="4">
        <f>H12+K12</f>
        <v>80</v>
      </c>
      <c r="R12" s="15">
        <f>I12</f>
        <v>48</v>
      </c>
      <c r="S12" s="14">
        <f>G12</f>
        <v>68</v>
      </c>
      <c r="T12" s="4">
        <f>H12</f>
        <v>0</v>
      </c>
      <c r="U12" s="15">
        <f>I12+L12</f>
        <v>58</v>
      </c>
      <c r="V12" s="14">
        <f>G12</f>
        <v>68</v>
      </c>
      <c r="W12" s="4">
        <f>H12+K12</f>
        <v>80</v>
      </c>
      <c r="X12" s="15">
        <f>I12+L12</f>
        <v>58</v>
      </c>
      <c r="Y12" s="14">
        <f>G12+J12</f>
        <v>70</v>
      </c>
      <c r="Z12" s="4">
        <f>H12</f>
        <v>0</v>
      </c>
      <c r="AA12" s="15">
        <f>I12</f>
        <v>48</v>
      </c>
      <c r="AB12" s="14">
        <f>G12+J12</f>
        <v>70</v>
      </c>
      <c r="AC12" s="4">
        <f>H12+K12</f>
        <v>80</v>
      </c>
      <c r="AD12" s="15">
        <f>I12</f>
        <v>48</v>
      </c>
      <c r="AE12" s="14">
        <f>G12+J12</f>
        <v>70</v>
      </c>
      <c r="AF12" s="4">
        <f>H12</f>
        <v>0</v>
      </c>
      <c r="AG12" s="15">
        <f>I12+L12</f>
        <v>58</v>
      </c>
      <c r="AH12" s="14">
        <f>G12+J12</f>
        <v>70</v>
      </c>
      <c r="AI12" s="4">
        <f>H12+K12</f>
        <v>80</v>
      </c>
      <c r="AJ12" s="15">
        <f>I12+L12</f>
        <v>58</v>
      </c>
    </row>
    <row r="13" spans="1:36" x14ac:dyDescent="0.25">
      <c r="A13">
        <v>1</v>
      </c>
      <c r="B13">
        <v>651123232</v>
      </c>
      <c r="C13" t="s">
        <v>77</v>
      </c>
      <c r="D13">
        <f>VLOOKUP($B13,'Datenbank Material'!$A$4:$G$1048576,3,FALSE)</f>
        <v>200</v>
      </c>
      <c r="E13">
        <f>VLOOKUP($B13,'Datenbank Material'!$A$4:$G$1048576,4,FALSE)</f>
        <v>10</v>
      </c>
      <c r="F13">
        <f>VLOOKUP($B13,'Datenbank Material'!$A$4:$G$1048576,5,FALSE)</f>
        <v>2</v>
      </c>
      <c r="G13">
        <f>F13</f>
        <v>2</v>
      </c>
      <c r="H13">
        <f>D3-2</f>
        <v>78</v>
      </c>
      <c r="I13">
        <f>$F$3-E13-F13</f>
        <v>48</v>
      </c>
      <c r="J13">
        <f>B3-F13-F13</f>
        <v>66</v>
      </c>
      <c r="K13">
        <f>F13</f>
        <v>2</v>
      </c>
      <c r="L13">
        <f>E13</f>
        <v>10</v>
      </c>
      <c r="M13" s="14">
        <f>G13</f>
        <v>2</v>
      </c>
      <c r="N13" s="14">
        <f t="shared" si="8"/>
        <v>78</v>
      </c>
      <c r="O13" s="14">
        <f t="shared" si="9"/>
        <v>48</v>
      </c>
      <c r="P13" s="14">
        <f>G13</f>
        <v>2</v>
      </c>
      <c r="Q13" s="4">
        <f>H13+K13</f>
        <v>80</v>
      </c>
      <c r="R13" s="15">
        <f>I13</f>
        <v>48</v>
      </c>
      <c r="S13" s="14">
        <f>G13</f>
        <v>2</v>
      </c>
      <c r="T13" s="4">
        <f>H13</f>
        <v>78</v>
      </c>
      <c r="U13" s="15">
        <f>I13+L13</f>
        <v>58</v>
      </c>
      <c r="V13" s="14">
        <f>G13</f>
        <v>2</v>
      </c>
      <c r="W13" s="4">
        <f>H13+K13</f>
        <v>80</v>
      </c>
      <c r="X13" s="15">
        <f>I13+L13</f>
        <v>58</v>
      </c>
      <c r="Y13" s="14">
        <f>G13+J13</f>
        <v>68</v>
      </c>
      <c r="Z13" s="4">
        <f>H13</f>
        <v>78</v>
      </c>
      <c r="AA13" s="15">
        <f>I13</f>
        <v>48</v>
      </c>
      <c r="AB13" s="14">
        <f>G13+J13</f>
        <v>68</v>
      </c>
      <c r="AC13" s="4">
        <f>H13+K13</f>
        <v>80</v>
      </c>
      <c r="AD13" s="15">
        <f>I13</f>
        <v>48</v>
      </c>
      <c r="AE13" s="14">
        <f>G13+J13</f>
        <v>68</v>
      </c>
      <c r="AF13" s="4">
        <f>H13</f>
        <v>78</v>
      </c>
      <c r="AG13" s="15">
        <f>I13+L13</f>
        <v>58</v>
      </c>
      <c r="AH13" s="14">
        <f>G13+J13</f>
        <v>68</v>
      </c>
      <c r="AI13" s="4">
        <f>H13+K13</f>
        <v>80</v>
      </c>
      <c r="AJ13" s="15">
        <f>I13+L13</f>
        <v>58</v>
      </c>
    </row>
    <row r="14" spans="1:36" x14ac:dyDescent="0.25">
      <c r="A14">
        <v>1</v>
      </c>
      <c r="B14">
        <v>651123232</v>
      </c>
      <c r="C14" t="s">
        <v>78</v>
      </c>
      <c r="D14">
        <f>VLOOKUP($B14,'Datenbank Material'!$A$4:$G$1048576,3,FALSE)</f>
        <v>200</v>
      </c>
      <c r="E14">
        <f>VLOOKUP($B14,'Datenbank Material'!$A$4:$G$1048576,4,FALSE)</f>
        <v>10</v>
      </c>
      <c r="F14">
        <f>VLOOKUP($B14,'Datenbank Material'!$A$4:$G$1048576,5,FALSE)</f>
        <v>2</v>
      </c>
      <c r="G14">
        <v>0</v>
      </c>
      <c r="H14">
        <v>0</v>
      </c>
      <c r="I14">
        <f>$F$3-F14</f>
        <v>58</v>
      </c>
      <c r="J14">
        <f>E14</f>
        <v>10</v>
      </c>
      <c r="K14">
        <f>$D$3</f>
        <v>80</v>
      </c>
      <c r="L14">
        <f>F14</f>
        <v>2</v>
      </c>
      <c r="M14" s="14">
        <f>G14</f>
        <v>0</v>
      </c>
      <c r="N14" s="14">
        <f t="shared" ref="N14:N19" si="10">H14</f>
        <v>0</v>
      </c>
      <c r="O14" s="14">
        <f t="shared" ref="O14:O19" si="11">I14</f>
        <v>58</v>
      </c>
      <c r="P14" s="14">
        <f>G14</f>
        <v>0</v>
      </c>
      <c r="Q14" s="4">
        <f>H14+K14</f>
        <v>80</v>
      </c>
      <c r="R14" s="15">
        <f>I14</f>
        <v>58</v>
      </c>
      <c r="S14" s="14">
        <f>G14</f>
        <v>0</v>
      </c>
      <c r="T14" s="4">
        <f>H14</f>
        <v>0</v>
      </c>
      <c r="U14" s="15">
        <f>I14+L14</f>
        <v>60</v>
      </c>
      <c r="V14" s="14">
        <f>G14</f>
        <v>0</v>
      </c>
      <c r="W14" s="4">
        <f>H14+K14</f>
        <v>80</v>
      </c>
      <c r="X14" s="15">
        <f>I14+L14</f>
        <v>60</v>
      </c>
      <c r="Y14" s="14">
        <f>G14+J14</f>
        <v>10</v>
      </c>
      <c r="Z14" s="4">
        <f>H14</f>
        <v>0</v>
      </c>
      <c r="AA14" s="15">
        <f>I14</f>
        <v>58</v>
      </c>
      <c r="AB14" s="14">
        <f>G14+J14</f>
        <v>10</v>
      </c>
      <c r="AC14" s="4">
        <f>H14+K14</f>
        <v>80</v>
      </c>
      <c r="AD14" s="15">
        <f>I14</f>
        <v>58</v>
      </c>
      <c r="AE14" s="14">
        <f>G14+J14</f>
        <v>10</v>
      </c>
      <c r="AF14" s="4">
        <f>H14</f>
        <v>0</v>
      </c>
      <c r="AG14" s="15">
        <f>I14+L14</f>
        <v>60</v>
      </c>
      <c r="AH14" s="14">
        <f>G14+J14</f>
        <v>10</v>
      </c>
      <c r="AI14" s="4">
        <f>H14+K14</f>
        <v>80</v>
      </c>
      <c r="AJ14" s="15">
        <f>I14+L14</f>
        <v>60</v>
      </c>
    </row>
    <row r="15" spans="1:36" x14ac:dyDescent="0.25">
      <c r="A15">
        <v>1</v>
      </c>
      <c r="B15">
        <v>651123232</v>
      </c>
      <c r="C15" t="s">
        <v>79</v>
      </c>
      <c r="D15">
        <f>VLOOKUP($B15,'Datenbank Material'!$A$4:$G$1048576,3,FALSE)</f>
        <v>200</v>
      </c>
      <c r="E15">
        <f>VLOOKUP($B15,'Datenbank Material'!$A$4:$G$1048576,4,FALSE)</f>
        <v>10</v>
      </c>
      <c r="F15">
        <f>VLOOKUP($B15,'Datenbank Material'!$A$4:$G$1048576,5,FALSE)</f>
        <v>2</v>
      </c>
      <c r="G15">
        <v>10</v>
      </c>
      <c r="H15">
        <v>0</v>
      </c>
      <c r="I15">
        <f t="shared" ref="I15:I20" si="12">$F$3-F15</f>
        <v>58</v>
      </c>
      <c r="J15">
        <f t="shared" ref="J15:J20" si="13">E15</f>
        <v>10</v>
      </c>
      <c r="K15">
        <f t="shared" ref="K15:K20" si="14">$D$3</f>
        <v>80</v>
      </c>
      <c r="L15">
        <f t="shared" ref="L15:L20" si="15">F15</f>
        <v>2</v>
      </c>
      <c r="M15" s="14">
        <f>G15</f>
        <v>10</v>
      </c>
      <c r="N15" s="14">
        <f t="shared" si="10"/>
        <v>0</v>
      </c>
      <c r="O15" s="14">
        <f t="shared" si="11"/>
        <v>58</v>
      </c>
      <c r="P15" s="14">
        <f>G15</f>
        <v>10</v>
      </c>
      <c r="Q15" s="4">
        <f>H15+K15</f>
        <v>80</v>
      </c>
      <c r="R15" s="15">
        <f>I15</f>
        <v>58</v>
      </c>
      <c r="S15" s="14">
        <f>G15</f>
        <v>10</v>
      </c>
      <c r="T15" s="4">
        <f>H15</f>
        <v>0</v>
      </c>
      <c r="U15" s="15">
        <f>I15+L15</f>
        <v>60</v>
      </c>
      <c r="V15" s="14">
        <f>G15</f>
        <v>10</v>
      </c>
      <c r="W15" s="4">
        <f>H15+K15</f>
        <v>80</v>
      </c>
      <c r="X15" s="15">
        <f>I15+L15</f>
        <v>60</v>
      </c>
      <c r="Y15" s="14">
        <f>G15+J15</f>
        <v>20</v>
      </c>
      <c r="Z15" s="4">
        <f>H15</f>
        <v>0</v>
      </c>
      <c r="AA15" s="15">
        <f>I15</f>
        <v>58</v>
      </c>
      <c r="AB15" s="14">
        <f>G15+J15</f>
        <v>20</v>
      </c>
      <c r="AC15" s="4">
        <f>H15+K15</f>
        <v>80</v>
      </c>
      <c r="AD15" s="15">
        <f>I15</f>
        <v>58</v>
      </c>
      <c r="AE15" s="14">
        <f>G15+J15</f>
        <v>20</v>
      </c>
      <c r="AF15" s="4">
        <f>H15</f>
        <v>0</v>
      </c>
      <c r="AG15" s="15">
        <f>I15+L15</f>
        <v>60</v>
      </c>
      <c r="AH15" s="14">
        <f>G15+J15</f>
        <v>20</v>
      </c>
      <c r="AI15" s="4">
        <f>H15+K15</f>
        <v>80</v>
      </c>
      <c r="AJ15" s="15">
        <f>I15+L15</f>
        <v>60</v>
      </c>
    </row>
    <row r="16" spans="1:36" x14ac:dyDescent="0.25">
      <c r="A16">
        <v>1</v>
      </c>
      <c r="B16">
        <v>651123232</v>
      </c>
      <c r="C16" t="s">
        <v>80</v>
      </c>
      <c r="D16">
        <f>VLOOKUP($B16,'Datenbank Material'!$A$4:$G$1048576,3,FALSE)</f>
        <v>200</v>
      </c>
      <c r="E16">
        <f>VLOOKUP($B16,'Datenbank Material'!$A$4:$G$1048576,4,FALSE)</f>
        <v>10</v>
      </c>
      <c r="F16">
        <f>VLOOKUP($B16,'Datenbank Material'!$A$4:$G$1048576,5,FALSE)</f>
        <v>2</v>
      </c>
      <c r="G16">
        <v>20</v>
      </c>
      <c r="H16">
        <v>0</v>
      </c>
      <c r="I16">
        <f t="shared" si="12"/>
        <v>58</v>
      </c>
      <c r="J16">
        <f t="shared" si="13"/>
        <v>10</v>
      </c>
      <c r="K16">
        <f t="shared" si="14"/>
        <v>80</v>
      </c>
      <c r="L16">
        <f t="shared" si="15"/>
        <v>2</v>
      </c>
      <c r="M16" s="14">
        <f>G16</f>
        <v>20</v>
      </c>
      <c r="N16" s="14">
        <f t="shared" si="10"/>
        <v>0</v>
      </c>
      <c r="O16" s="14">
        <f t="shared" si="11"/>
        <v>58</v>
      </c>
      <c r="P16" s="14">
        <f>G16</f>
        <v>20</v>
      </c>
      <c r="Q16" s="4">
        <f>H16+K16</f>
        <v>80</v>
      </c>
      <c r="R16" s="15">
        <f>I16</f>
        <v>58</v>
      </c>
      <c r="S16" s="14">
        <f>G16</f>
        <v>20</v>
      </c>
      <c r="T16" s="4">
        <f>H16</f>
        <v>0</v>
      </c>
      <c r="U16" s="15">
        <f>I16+L16</f>
        <v>60</v>
      </c>
      <c r="V16" s="14">
        <f>G16</f>
        <v>20</v>
      </c>
      <c r="W16" s="4">
        <f>H16+K16</f>
        <v>80</v>
      </c>
      <c r="X16" s="15">
        <f>I16+L16</f>
        <v>60</v>
      </c>
      <c r="Y16" s="14">
        <f>G16+J16</f>
        <v>30</v>
      </c>
      <c r="Z16" s="4">
        <f>H16</f>
        <v>0</v>
      </c>
      <c r="AA16" s="15">
        <f>I16</f>
        <v>58</v>
      </c>
      <c r="AB16" s="14">
        <f>G16+J16</f>
        <v>30</v>
      </c>
      <c r="AC16" s="4">
        <f>H16+K16</f>
        <v>80</v>
      </c>
      <c r="AD16" s="15">
        <f>I16</f>
        <v>58</v>
      </c>
      <c r="AE16" s="14">
        <f>G16+J16</f>
        <v>30</v>
      </c>
      <c r="AF16" s="4">
        <f>H16</f>
        <v>0</v>
      </c>
      <c r="AG16" s="15">
        <f>I16+L16</f>
        <v>60</v>
      </c>
      <c r="AH16" s="14">
        <f>G16+J16</f>
        <v>30</v>
      </c>
      <c r="AI16" s="4">
        <f>H16+K16</f>
        <v>80</v>
      </c>
      <c r="AJ16" s="15">
        <f>I16+L16</f>
        <v>60</v>
      </c>
    </row>
    <row r="17" spans="1:36" x14ac:dyDescent="0.25">
      <c r="A17">
        <v>1</v>
      </c>
      <c r="B17">
        <v>651123232</v>
      </c>
      <c r="C17" t="s">
        <v>81</v>
      </c>
      <c r="D17">
        <f>VLOOKUP($B17,'Datenbank Material'!$A$4:$G$1048576,3,FALSE)</f>
        <v>200</v>
      </c>
      <c r="E17">
        <f>VLOOKUP($B17,'Datenbank Material'!$A$4:$G$1048576,4,FALSE)</f>
        <v>10</v>
      </c>
      <c r="F17">
        <f>VLOOKUP($B17,'Datenbank Material'!$A$4:$G$1048576,5,FALSE)</f>
        <v>2</v>
      </c>
      <c r="G17">
        <v>30</v>
      </c>
      <c r="H17">
        <v>0</v>
      </c>
      <c r="I17">
        <f t="shared" si="12"/>
        <v>58</v>
      </c>
      <c r="J17">
        <f t="shared" si="13"/>
        <v>10</v>
      </c>
      <c r="K17">
        <f t="shared" si="14"/>
        <v>80</v>
      </c>
      <c r="L17">
        <f t="shared" si="15"/>
        <v>2</v>
      </c>
      <c r="M17" s="14">
        <f>G17</f>
        <v>30</v>
      </c>
      <c r="N17" s="14">
        <f t="shared" si="10"/>
        <v>0</v>
      </c>
      <c r="O17" s="14">
        <f t="shared" si="11"/>
        <v>58</v>
      </c>
      <c r="P17" s="14">
        <f>G17</f>
        <v>30</v>
      </c>
      <c r="Q17" s="4">
        <f>H17+K17</f>
        <v>80</v>
      </c>
      <c r="R17" s="15">
        <f>I17</f>
        <v>58</v>
      </c>
      <c r="S17" s="14">
        <f>G17</f>
        <v>30</v>
      </c>
      <c r="T17" s="4">
        <f>H17</f>
        <v>0</v>
      </c>
      <c r="U17" s="15">
        <f>I17+L17</f>
        <v>60</v>
      </c>
      <c r="V17" s="14">
        <f>G17</f>
        <v>30</v>
      </c>
      <c r="W17" s="4">
        <f>H17+K17</f>
        <v>80</v>
      </c>
      <c r="X17" s="15">
        <f>I17+L17</f>
        <v>60</v>
      </c>
      <c r="Y17" s="14">
        <f>G17+J17</f>
        <v>40</v>
      </c>
      <c r="Z17" s="4">
        <f>H17</f>
        <v>0</v>
      </c>
      <c r="AA17" s="15">
        <f>I17</f>
        <v>58</v>
      </c>
      <c r="AB17" s="14">
        <f>G17+J17</f>
        <v>40</v>
      </c>
      <c r="AC17" s="4">
        <f>H17+K17</f>
        <v>80</v>
      </c>
      <c r="AD17" s="15">
        <f>I17</f>
        <v>58</v>
      </c>
      <c r="AE17" s="14">
        <f>G17+J17</f>
        <v>40</v>
      </c>
      <c r="AF17" s="4">
        <f>H17</f>
        <v>0</v>
      </c>
      <c r="AG17" s="15">
        <f>I17+L17</f>
        <v>60</v>
      </c>
      <c r="AH17" s="14">
        <f>G17+J17</f>
        <v>40</v>
      </c>
      <c r="AI17" s="4">
        <f>H17+K17</f>
        <v>80</v>
      </c>
      <c r="AJ17" s="15">
        <f>I17+L17</f>
        <v>60</v>
      </c>
    </row>
    <row r="18" spans="1:36" x14ac:dyDescent="0.25">
      <c r="A18">
        <v>1</v>
      </c>
      <c r="B18">
        <v>651123232</v>
      </c>
      <c r="C18" t="s">
        <v>83</v>
      </c>
      <c r="D18">
        <f>VLOOKUP($B18,'Datenbank Material'!$A$4:$G$1048576,3,FALSE)</f>
        <v>200</v>
      </c>
      <c r="E18">
        <f>VLOOKUP($B18,'Datenbank Material'!$A$4:$G$1048576,4,FALSE)</f>
        <v>10</v>
      </c>
      <c r="F18">
        <f>VLOOKUP($B18,'Datenbank Material'!$A$4:$G$1048576,5,FALSE)</f>
        <v>2</v>
      </c>
      <c r="G18">
        <v>40</v>
      </c>
      <c r="H18">
        <v>0</v>
      </c>
      <c r="I18">
        <f t="shared" si="12"/>
        <v>58</v>
      </c>
      <c r="J18">
        <f t="shared" si="13"/>
        <v>10</v>
      </c>
      <c r="K18">
        <f t="shared" si="14"/>
        <v>80</v>
      </c>
      <c r="L18">
        <f t="shared" si="15"/>
        <v>2</v>
      </c>
      <c r="M18" s="14">
        <f>G18</f>
        <v>40</v>
      </c>
      <c r="N18" s="14">
        <f t="shared" si="10"/>
        <v>0</v>
      </c>
      <c r="O18" s="14">
        <f t="shared" si="11"/>
        <v>58</v>
      </c>
      <c r="P18" s="14">
        <f>G18</f>
        <v>40</v>
      </c>
      <c r="Q18" s="4">
        <f>H18+K18</f>
        <v>80</v>
      </c>
      <c r="R18" s="15">
        <f>I18</f>
        <v>58</v>
      </c>
      <c r="S18" s="14">
        <f>G18</f>
        <v>40</v>
      </c>
      <c r="T18" s="4">
        <f>H18</f>
        <v>0</v>
      </c>
      <c r="U18" s="15">
        <f>I18+L18</f>
        <v>60</v>
      </c>
      <c r="V18" s="14">
        <f>G18</f>
        <v>40</v>
      </c>
      <c r="W18" s="4">
        <f>H18+K18</f>
        <v>80</v>
      </c>
      <c r="X18" s="15">
        <f>I18+L18</f>
        <v>60</v>
      </c>
      <c r="Y18" s="14">
        <f>G18+J18</f>
        <v>50</v>
      </c>
      <c r="Z18" s="4">
        <f>H18</f>
        <v>0</v>
      </c>
      <c r="AA18" s="15">
        <f>I18</f>
        <v>58</v>
      </c>
      <c r="AB18" s="14">
        <f>G18+J18</f>
        <v>50</v>
      </c>
      <c r="AC18" s="4">
        <f>H18+K18</f>
        <v>80</v>
      </c>
      <c r="AD18" s="15">
        <f>I18</f>
        <v>58</v>
      </c>
      <c r="AE18" s="14">
        <f>G18+J18</f>
        <v>50</v>
      </c>
      <c r="AF18" s="4">
        <f>H18</f>
        <v>0</v>
      </c>
      <c r="AG18" s="15">
        <f>I18+L18</f>
        <v>60</v>
      </c>
      <c r="AH18" s="14">
        <f>G18+J18</f>
        <v>50</v>
      </c>
      <c r="AI18" s="4">
        <f>H18+K18</f>
        <v>80</v>
      </c>
      <c r="AJ18" s="15">
        <f>I18+L18</f>
        <v>60</v>
      </c>
    </row>
    <row r="19" spans="1:36" x14ac:dyDescent="0.25">
      <c r="A19">
        <v>1</v>
      </c>
      <c r="B19">
        <v>651123232</v>
      </c>
      <c r="C19" t="s">
        <v>82</v>
      </c>
      <c r="D19">
        <f>VLOOKUP($B19,'Datenbank Material'!$A$4:$G$1048576,3,FALSE)</f>
        <v>200</v>
      </c>
      <c r="E19">
        <f>VLOOKUP($B19,'Datenbank Material'!$A$4:$G$1048576,4,FALSE)</f>
        <v>10</v>
      </c>
      <c r="F19">
        <f>VLOOKUP($B19,'Datenbank Material'!$A$4:$G$1048576,5,FALSE)</f>
        <v>2</v>
      </c>
      <c r="G19">
        <v>50</v>
      </c>
      <c r="H19">
        <v>0</v>
      </c>
      <c r="I19">
        <f t="shared" si="12"/>
        <v>58</v>
      </c>
      <c r="J19">
        <f t="shared" si="13"/>
        <v>10</v>
      </c>
      <c r="K19">
        <f t="shared" si="14"/>
        <v>80</v>
      </c>
      <c r="L19">
        <f t="shared" si="15"/>
        <v>2</v>
      </c>
      <c r="M19" s="14">
        <f>G19</f>
        <v>50</v>
      </c>
      <c r="N19" s="14">
        <f>H19</f>
        <v>0</v>
      </c>
      <c r="O19" s="14">
        <f>I19</f>
        <v>58</v>
      </c>
      <c r="P19" s="14">
        <f>G19</f>
        <v>50</v>
      </c>
      <c r="Q19" s="4">
        <f>H19+K19</f>
        <v>80</v>
      </c>
      <c r="R19" s="15">
        <f>I19</f>
        <v>58</v>
      </c>
      <c r="S19" s="14">
        <f>G19</f>
        <v>50</v>
      </c>
      <c r="T19" s="4">
        <f>H19</f>
        <v>0</v>
      </c>
      <c r="U19" s="15">
        <f>I19+L19</f>
        <v>60</v>
      </c>
      <c r="V19" s="14">
        <f>G19</f>
        <v>50</v>
      </c>
      <c r="W19" s="4">
        <f>H19+K19</f>
        <v>80</v>
      </c>
      <c r="X19" s="15">
        <f>I19+L19</f>
        <v>60</v>
      </c>
      <c r="Y19" s="14">
        <f>G19+J19</f>
        <v>60</v>
      </c>
      <c r="Z19" s="4">
        <f>H19</f>
        <v>0</v>
      </c>
      <c r="AA19" s="15">
        <f>I19</f>
        <v>58</v>
      </c>
      <c r="AB19" s="14">
        <f>G19+J19</f>
        <v>60</v>
      </c>
      <c r="AC19" s="4">
        <f>H19+K19</f>
        <v>80</v>
      </c>
      <c r="AD19" s="15">
        <f>I19</f>
        <v>58</v>
      </c>
      <c r="AE19" s="14">
        <f>G19+J19</f>
        <v>60</v>
      </c>
      <c r="AF19" s="4">
        <f>H19</f>
        <v>0</v>
      </c>
      <c r="AG19" s="15">
        <f>I19+L19</f>
        <v>60</v>
      </c>
      <c r="AH19" s="14">
        <f>G19+J19</f>
        <v>60</v>
      </c>
      <c r="AI19" s="4">
        <f>H19+K19</f>
        <v>80</v>
      </c>
      <c r="AJ19" s="15">
        <f>I19+L19</f>
        <v>60</v>
      </c>
    </row>
    <row r="20" spans="1:36" x14ac:dyDescent="0.25">
      <c r="A20">
        <v>1</v>
      </c>
      <c r="B20">
        <v>651123232</v>
      </c>
      <c r="C20" t="s">
        <v>84</v>
      </c>
      <c r="D20">
        <f>VLOOKUP($B20,'Datenbank Material'!$A$4:$G$1048576,3,FALSE)</f>
        <v>200</v>
      </c>
      <c r="E20">
        <f>VLOOKUP($B20,'Datenbank Material'!$A$4:$G$1048576,4,FALSE)</f>
        <v>10</v>
      </c>
      <c r="F20">
        <f>VLOOKUP($B20,'Datenbank Material'!$A$4:$G$1048576,5,FALSE)</f>
        <v>2</v>
      </c>
      <c r="G20">
        <v>60</v>
      </c>
      <c r="H20">
        <v>0</v>
      </c>
      <c r="I20">
        <f t="shared" si="12"/>
        <v>58</v>
      </c>
      <c r="J20">
        <f t="shared" si="13"/>
        <v>10</v>
      </c>
      <c r="K20">
        <f t="shared" si="14"/>
        <v>80</v>
      </c>
      <c r="L20">
        <f t="shared" si="15"/>
        <v>2</v>
      </c>
      <c r="M20" s="14">
        <f>G20</f>
        <v>60</v>
      </c>
      <c r="N20" s="14">
        <f>H20</f>
        <v>0</v>
      </c>
      <c r="O20" s="14">
        <f>I20</f>
        <v>58</v>
      </c>
      <c r="P20" s="14">
        <f>G20</f>
        <v>60</v>
      </c>
      <c r="Q20" s="4">
        <f>H20+K20</f>
        <v>80</v>
      </c>
      <c r="R20" s="15">
        <f>I20</f>
        <v>58</v>
      </c>
      <c r="S20" s="14">
        <f>G20</f>
        <v>60</v>
      </c>
      <c r="T20" s="4">
        <f>H20</f>
        <v>0</v>
      </c>
      <c r="U20" s="15">
        <f>I20+L20</f>
        <v>60</v>
      </c>
      <c r="V20" s="14">
        <f>G20</f>
        <v>60</v>
      </c>
      <c r="W20" s="4">
        <f>H20+K20</f>
        <v>80</v>
      </c>
      <c r="X20" s="15">
        <f>I20+L20</f>
        <v>60</v>
      </c>
      <c r="Y20" s="14">
        <f>G20+J20</f>
        <v>70</v>
      </c>
      <c r="Z20" s="4">
        <f>H20</f>
        <v>0</v>
      </c>
      <c r="AA20" s="15">
        <f>I20</f>
        <v>58</v>
      </c>
      <c r="AB20" s="14">
        <f>G20+J20</f>
        <v>70</v>
      </c>
      <c r="AC20" s="4">
        <f>H20+K20</f>
        <v>80</v>
      </c>
      <c r="AD20" s="15">
        <f>I20</f>
        <v>58</v>
      </c>
      <c r="AE20" s="14">
        <f>G20+J20</f>
        <v>70</v>
      </c>
      <c r="AF20" s="4">
        <f>H20</f>
        <v>0</v>
      </c>
      <c r="AG20" s="15">
        <f>I20+L20</f>
        <v>60</v>
      </c>
      <c r="AH20" s="14">
        <f>G20+J20</f>
        <v>70</v>
      </c>
      <c r="AI20" s="4">
        <f>H20+K20</f>
        <v>80</v>
      </c>
      <c r="AJ20" s="15">
        <f>I20+L20</f>
        <v>60</v>
      </c>
    </row>
    <row r="21" spans="1:36" x14ac:dyDescent="0.25">
      <c r="M21" s="14"/>
      <c r="N21" s="4"/>
      <c r="O21" s="15"/>
      <c r="P21" s="14"/>
      <c r="Q21" s="4"/>
      <c r="R21" s="15"/>
      <c r="S21" s="14"/>
      <c r="T21" s="4"/>
      <c r="U21" s="15"/>
      <c r="V21" s="14"/>
      <c r="W21" s="4"/>
      <c r="X21" s="15"/>
      <c r="Y21" s="14"/>
      <c r="Z21" s="4"/>
      <c r="AA21" s="15"/>
      <c r="AB21" s="14"/>
      <c r="AC21" s="4"/>
      <c r="AD21" s="15"/>
      <c r="AE21" s="14"/>
      <c r="AF21" s="4"/>
      <c r="AG21" s="15"/>
      <c r="AH21" s="14"/>
      <c r="AI21" s="4"/>
      <c r="AJ21" s="15"/>
    </row>
    <row r="22" spans="1:36" x14ac:dyDescent="0.25">
      <c r="M22" s="14"/>
      <c r="N22" s="4"/>
      <c r="O22" s="15"/>
      <c r="P22" s="14"/>
      <c r="Q22" s="4"/>
      <c r="R22" s="15"/>
      <c r="S22" s="14"/>
      <c r="T22" s="4"/>
      <c r="U22" s="15"/>
      <c r="V22" s="14"/>
      <c r="W22" s="4"/>
      <c r="X22" s="15"/>
      <c r="Y22" s="14"/>
      <c r="Z22" s="4"/>
      <c r="AA22" s="15"/>
      <c r="AB22" s="14"/>
      <c r="AC22" s="4"/>
      <c r="AD22" s="15"/>
      <c r="AE22" s="14"/>
      <c r="AF22" s="4"/>
      <c r="AG22" s="15"/>
      <c r="AH22" s="14"/>
      <c r="AI22" s="4"/>
      <c r="AJ22" s="15"/>
    </row>
    <row r="23" spans="1:36" x14ac:dyDescent="0.25">
      <c r="M23" s="14"/>
      <c r="N23" s="4"/>
      <c r="O23" s="15"/>
      <c r="P23" s="14"/>
      <c r="Q23" s="4"/>
      <c r="R23" s="15"/>
      <c r="S23" s="14"/>
      <c r="T23" s="4"/>
      <c r="U23" s="15"/>
      <c r="V23" s="14"/>
      <c r="W23" s="4"/>
      <c r="X23" s="15"/>
      <c r="Y23" s="14"/>
      <c r="Z23" s="4"/>
      <c r="AA23" s="15"/>
      <c r="AB23" s="14"/>
      <c r="AC23" s="4"/>
      <c r="AD23" s="15"/>
      <c r="AE23" s="14"/>
      <c r="AF23" s="4"/>
      <c r="AG23" s="15"/>
      <c r="AH23" s="14"/>
      <c r="AI23" s="4"/>
      <c r="AJ23" s="15"/>
    </row>
    <row r="24" spans="1:36" x14ac:dyDescent="0.25">
      <c r="M24" s="14"/>
      <c r="N24" s="4"/>
      <c r="O24" s="15"/>
      <c r="P24" s="14"/>
      <c r="Q24" s="4"/>
      <c r="R24" s="15"/>
      <c r="S24" s="14"/>
      <c r="T24" s="4"/>
      <c r="U24" s="15"/>
      <c r="V24" s="14"/>
      <c r="W24" s="4"/>
      <c r="X24" s="15"/>
      <c r="Y24" s="14"/>
      <c r="Z24" s="4"/>
      <c r="AA24" s="15"/>
      <c r="AB24" s="14"/>
      <c r="AC24" s="4"/>
      <c r="AD24" s="15"/>
      <c r="AE24" s="14"/>
      <c r="AF24" s="4"/>
      <c r="AG24" s="15"/>
      <c r="AH24" s="14"/>
      <c r="AI24" s="4"/>
      <c r="AJ24" s="15"/>
    </row>
    <row r="25" spans="1:36" x14ac:dyDescent="0.25">
      <c r="M25" s="14"/>
      <c r="N25" s="4"/>
      <c r="O25" s="15"/>
      <c r="P25" s="14"/>
      <c r="Q25" s="4"/>
      <c r="R25" s="15"/>
      <c r="S25" s="14"/>
      <c r="T25" s="4"/>
      <c r="U25" s="15"/>
      <c r="V25" s="14"/>
      <c r="W25" s="4"/>
      <c r="X25" s="15"/>
      <c r="Y25" s="14"/>
      <c r="Z25" s="4"/>
      <c r="AA25" s="15"/>
      <c r="AB25" s="14"/>
      <c r="AC25" s="4"/>
      <c r="AD25" s="15"/>
      <c r="AE25" s="14"/>
      <c r="AF25" s="4"/>
      <c r="AG25" s="15"/>
      <c r="AH25" s="14"/>
      <c r="AI25" s="4"/>
      <c r="AJ25" s="15"/>
    </row>
    <row r="26" spans="1:36" x14ac:dyDescent="0.25">
      <c r="M26" s="14"/>
      <c r="N26" s="4"/>
      <c r="O26" s="15"/>
      <c r="P26" s="14"/>
      <c r="Q26" s="4"/>
      <c r="R26" s="15"/>
      <c r="S26" s="14"/>
      <c r="T26" s="4"/>
      <c r="U26" s="15"/>
      <c r="V26" s="14"/>
      <c r="W26" s="4"/>
      <c r="X26" s="15"/>
      <c r="Y26" s="14"/>
      <c r="Z26" s="4"/>
      <c r="AA26" s="15"/>
      <c r="AB26" s="14"/>
      <c r="AC26" s="4"/>
      <c r="AD26" s="15"/>
      <c r="AE26" s="14"/>
      <c r="AF26" s="4"/>
      <c r="AG26" s="15"/>
      <c r="AH26" s="14"/>
      <c r="AI26" s="4"/>
      <c r="AJ26" s="15"/>
    </row>
    <row r="27" spans="1:36" x14ac:dyDescent="0.25">
      <c r="M27" s="14"/>
      <c r="N27" s="4"/>
      <c r="O27" s="15"/>
      <c r="P27" s="14"/>
      <c r="Q27" s="4"/>
      <c r="R27" s="15"/>
      <c r="S27" s="14"/>
      <c r="T27" s="4"/>
      <c r="U27" s="15"/>
      <c r="V27" s="14"/>
      <c r="W27" s="4"/>
      <c r="X27" s="15"/>
      <c r="Y27" s="14"/>
      <c r="Z27" s="4"/>
      <c r="AA27" s="15"/>
      <c r="AB27" s="14"/>
      <c r="AC27" s="4"/>
      <c r="AD27" s="15"/>
      <c r="AE27" s="14"/>
      <c r="AF27" s="4"/>
      <c r="AG27" s="15"/>
      <c r="AH27" s="14"/>
      <c r="AI27" s="4"/>
      <c r="AJ27" s="15"/>
    </row>
    <row r="28" spans="1:36" x14ac:dyDescent="0.25">
      <c r="M28" s="14"/>
      <c r="N28" s="4"/>
      <c r="O28" s="15"/>
      <c r="P28" s="14"/>
      <c r="Q28" s="4"/>
      <c r="R28" s="15"/>
      <c r="S28" s="14"/>
      <c r="T28" s="4"/>
      <c r="U28" s="15"/>
      <c r="V28" s="14"/>
      <c r="W28" s="4"/>
      <c r="X28" s="15"/>
      <c r="Y28" s="14"/>
      <c r="Z28" s="4"/>
      <c r="AA28" s="15"/>
      <c r="AB28" s="14"/>
      <c r="AC28" s="4"/>
      <c r="AD28" s="15"/>
      <c r="AE28" s="14"/>
      <c r="AF28" s="4"/>
      <c r="AG28" s="15"/>
      <c r="AH28" s="14"/>
      <c r="AI28" s="4"/>
      <c r="AJ28" s="15"/>
    </row>
    <row r="29" spans="1:36" x14ac:dyDescent="0.25">
      <c r="M29" s="14"/>
      <c r="N29" s="4"/>
      <c r="O29" s="15"/>
      <c r="P29" s="14"/>
      <c r="Q29" s="4"/>
      <c r="R29" s="15"/>
      <c r="S29" s="14"/>
      <c r="T29" s="4"/>
      <c r="U29" s="15"/>
      <c r="V29" s="14"/>
      <c r="W29" s="4"/>
      <c r="X29" s="15"/>
      <c r="Y29" s="14"/>
      <c r="Z29" s="4"/>
      <c r="AA29" s="15"/>
      <c r="AB29" s="14"/>
      <c r="AC29" s="4"/>
      <c r="AD29" s="15"/>
      <c r="AE29" s="14"/>
      <c r="AF29" s="4"/>
      <c r="AG29" s="15"/>
      <c r="AH29" s="14"/>
      <c r="AI29" s="4"/>
      <c r="AJ29" s="15"/>
    </row>
    <row r="30" spans="1:36" x14ac:dyDescent="0.25">
      <c r="M30" s="14"/>
      <c r="N30" s="4"/>
      <c r="O30" s="15"/>
      <c r="P30" s="14"/>
      <c r="Q30" s="4"/>
      <c r="R30" s="15"/>
      <c r="S30" s="14"/>
      <c r="T30" s="4"/>
      <c r="U30" s="15"/>
      <c r="V30" s="14"/>
      <c r="W30" s="4"/>
      <c r="X30" s="15"/>
      <c r="Y30" s="14"/>
      <c r="Z30" s="4"/>
      <c r="AA30" s="15"/>
      <c r="AB30" s="14"/>
      <c r="AC30" s="4"/>
      <c r="AD30" s="15"/>
      <c r="AE30" s="14"/>
      <c r="AF30" s="4"/>
      <c r="AG30" s="15"/>
      <c r="AH30" s="14"/>
      <c r="AI30" s="4"/>
      <c r="AJ30" s="15"/>
    </row>
    <row r="31" spans="1:36" x14ac:dyDescent="0.25">
      <c r="M31" s="14"/>
      <c r="N31" s="4"/>
      <c r="O31" s="15"/>
      <c r="P31" s="14"/>
      <c r="Q31" s="4"/>
      <c r="R31" s="15"/>
      <c r="S31" s="14"/>
      <c r="T31" s="4"/>
      <c r="U31" s="15"/>
      <c r="V31" s="14"/>
      <c r="W31" s="4"/>
      <c r="X31" s="15"/>
      <c r="Y31" s="14"/>
      <c r="Z31" s="4"/>
      <c r="AA31" s="15"/>
      <c r="AB31" s="14"/>
      <c r="AC31" s="4"/>
      <c r="AD31" s="15"/>
      <c r="AE31" s="14"/>
      <c r="AF31" s="4"/>
      <c r="AG31" s="15"/>
      <c r="AH31" s="14"/>
      <c r="AI31" s="4"/>
      <c r="AJ31" s="15"/>
    </row>
    <row r="32" spans="1:36" x14ac:dyDescent="0.25">
      <c r="M32" s="14"/>
      <c r="N32" s="4"/>
      <c r="O32" s="15"/>
      <c r="P32" s="14"/>
      <c r="Q32" s="4"/>
      <c r="R32" s="15"/>
      <c r="S32" s="14"/>
      <c r="T32" s="4"/>
      <c r="U32" s="15"/>
      <c r="V32" s="14"/>
      <c r="W32" s="4"/>
      <c r="X32" s="15"/>
      <c r="Y32" s="14"/>
      <c r="Z32" s="4"/>
      <c r="AA32" s="15"/>
      <c r="AB32" s="14"/>
      <c r="AC32" s="4"/>
      <c r="AD32" s="15"/>
      <c r="AE32" s="14"/>
      <c r="AF32" s="4"/>
      <c r="AG32" s="15"/>
      <c r="AH32" s="14"/>
      <c r="AI32" s="4"/>
      <c r="AJ32" s="15"/>
    </row>
    <row r="33" spans="13:36" x14ac:dyDescent="0.25">
      <c r="M33" s="14"/>
      <c r="N33" s="4"/>
      <c r="O33" s="15"/>
      <c r="P33" s="14"/>
      <c r="Q33" s="4"/>
      <c r="R33" s="15"/>
      <c r="S33" s="14"/>
      <c r="T33" s="4"/>
      <c r="U33" s="15"/>
      <c r="V33" s="14"/>
      <c r="W33" s="4"/>
      <c r="X33" s="15"/>
      <c r="Y33" s="14"/>
      <c r="Z33" s="4"/>
      <c r="AA33" s="15"/>
      <c r="AB33" s="14"/>
      <c r="AC33" s="4"/>
      <c r="AD33" s="15"/>
      <c r="AE33" s="14"/>
      <c r="AF33" s="4"/>
      <c r="AG33" s="15"/>
      <c r="AH33" s="14"/>
      <c r="AI33" s="4"/>
      <c r="AJ33" s="15"/>
    </row>
    <row r="34" spans="13:36" x14ac:dyDescent="0.25">
      <c r="M34" s="14"/>
      <c r="N34" s="4"/>
      <c r="O34" s="15"/>
      <c r="P34" s="14"/>
      <c r="Q34" s="4"/>
      <c r="R34" s="15"/>
      <c r="S34" s="14"/>
      <c r="T34" s="4"/>
      <c r="U34" s="15"/>
      <c r="V34" s="14"/>
      <c r="W34" s="4"/>
      <c r="X34" s="15"/>
      <c r="Y34" s="14"/>
      <c r="Z34" s="4"/>
      <c r="AA34" s="15"/>
      <c r="AB34" s="14"/>
      <c r="AC34" s="4"/>
      <c r="AD34" s="15"/>
      <c r="AE34" s="14"/>
      <c r="AF34" s="4"/>
      <c r="AG34" s="15"/>
      <c r="AH34" s="14"/>
      <c r="AI34" s="4"/>
      <c r="AJ34" s="15"/>
    </row>
    <row r="35" spans="13:36" x14ac:dyDescent="0.25">
      <c r="M35" s="14"/>
      <c r="N35" s="4"/>
      <c r="O35" s="15"/>
      <c r="P35" s="14"/>
      <c r="Q35" s="4"/>
      <c r="R35" s="15"/>
      <c r="S35" s="14"/>
      <c r="T35" s="4"/>
      <c r="U35" s="15"/>
      <c r="V35" s="14"/>
      <c r="W35" s="4"/>
      <c r="X35" s="15"/>
      <c r="Y35" s="14"/>
      <c r="Z35" s="4"/>
      <c r="AA35" s="15"/>
      <c r="AB35" s="14"/>
      <c r="AC35" s="4"/>
      <c r="AD35" s="15"/>
      <c r="AE35" s="14"/>
      <c r="AF35" s="4"/>
      <c r="AG35" s="15"/>
      <c r="AH35" s="14"/>
      <c r="AI35" s="4"/>
      <c r="AJ35" s="15"/>
    </row>
    <row r="36" spans="13:36" x14ac:dyDescent="0.25">
      <c r="M36" s="14"/>
      <c r="N36" s="4"/>
      <c r="O36" s="15"/>
      <c r="P36" s="14"/>
      <c r="Q36" s="4"/>
      <c r="R36" s="15"/>
      <c r="S36" s="14"/>
      <c r="T36" s="4"/>
      <c r="U36" s="15"/>
      <c r="V36" s="14"/>
      <c r="W36" s="4"/>
      <c r="X36" s="15"/>
      <c r="Y36" s="14"/>
      <c r="Z36" s="4"/>
      <c r="AA36" s="15"/>
      <c r="AB36" s="14"/>
      <c r="AC36" s="4"/>
      <c r="AD36" s="15"/>
      <c r="AE36" s="14"/>
      <c r="AF36" s="4"/>
      <c r="AG36" s="15"/>
      <c r="AH36" s="14"/>
      <c r="AI36" s="4"/>
      <c r="AJ36" s="15"/>
    </row>
    <row r="37" spans="13:36" x14ac:dyDescent="0.25">
      <c r="M37" s="14"/>
      <c r="N37" s="4"/>
      <c r="O37" s="15"/>
      <c r="P37" s="14"/>
      <c r="Q37" s="4"/>
      <c r="R37" s="15"/>
      <c r="S37" s="14"/>
      <c r="T37" s="4"/>
      <c r="U37" s="15"/>
      <c r="V37" s="14"/>
      <c r="W37" s="4"/>
      <c r="X37" s="15"/>
      <c r="Y37" s="14"/>
      <c r="Z37" s="4"/>
      <c r="AA37" s="15"/>
      <c r="AB37" s="14"/>
      <c r="AC37" s="4"/>
      <c r="AD37" s="15"/>
      <c r="AE37" s="14"/>
      <c r="AF37" s="4"/>
      <c r="AG37" s="15"/>
      <c r="AH37" s="14"/>
      <c r="AI37" s="4"/>
      <c r="AJ37" s="15"/>
    </row>
    <row r="38" spans="13:36" x14ac:dyDescent="0.25">
      <c r="M38" s="14"/>
      <c r="N38" s="4"/>
      <c r="O38" s="15"/>
      <c r="P38" s="14"/>
      <c r="Q38" s="4"/>
      <c r="R38" s="15"/>
      <c r="S38" s="14"/>
      <c r="T38" s="4"/>
      <c r="U38" s="15"/>
      <c r="V38" s="14"/>
      <c r="W38" s="4"/>
      <c r="X38" s="15"/>
      <c r="Y38" s="14"/>
      <c r="Z38" s="4"/>
      <c r="AA38" s="15"/>
      <c r="AB38" s="14"/>
      <c r="AC38" s="4"/>
      <c r="AD38" s="15"/>
      <c r="AE38" s="14"/>
      <c r="AF38" s="4"/>
      <c r="AG38" s="15"/>
      <c r="AH38" s="14"/>
      <c r="AI38" s="4"/>
      <c r="AJ38" s="15"/>
    </row>
    <row r="39" spans="13:36" x14ac:dyDescent="0.25">
      <c r="M39" s="14"/>
      <c r="N39" s="4"/>
      <c r="O39" s="15"/>
      <c r="P39" s="14"/>
      <c r="Q39" s="4"/>
      <c r="R39" s="15"/>
      <c r="S39" s="14"/>
      <c r="T39" s="4"/>
      <c r="U39" s="15"/>
      <c r="V39" s="14"/>
      <c r="W39" s="4"/>
      <c r="X39" s="15"/>
      <c r="Y39" s="14"/>
      <c r="Z39" s="4"/>
      <c r="AA39" s="15"/>
      <c r="AB39" s="14"/>
      <c r="AC39" s="4"/>
      <c r="AD39" s="15"/>
      <c r="AE39" s="14"/>
      <c r="AF39" s="4"/>
      <c r="AG39" s="15"/>
      <c r="AH39" s="14"/>
      <c r="AI39" s="4"/>
      <c r="AJ39" s="15"/>
    </row>
    <row r="40" spans="13:36" x14ac:dyDescent="0.25">
      <c r="M40" s="14"/>
      <c r="N40" s="4"/>
      <c r="O40" s="15"/>
      <c r="P40" s="14"/>
      <c r="Q40" s="4"/>
      <c r="R40" s="15"/>
      <c r="S40" s="14"/>
      <c r="T40" s="4"/>
      <c r="U40" s="15"/>
      <c r="V40" s="14"/>
      <c r="W40" s="4"/>
      <c r="X40" s="15"/>
      <c r="Y40" s="14"/>
      <c r="Z40" s="4"/>
      <c r="AA40" s="15"/>
      <c r="AB40" s="14"/>
      <c r="AC40" s="4"/>
      <c r="AD40" s="15"/>
      <c r="AE40" s="14"/>
      <c r="AF40" s="4"/>
      <c r="AG40" s="15"/>
      <c r="AH40" s="14"/>
      <c r="AI40" s="4"/>
      <c r="AJ40" s="15"/>
    </row>
    <row r="41" spans="13:36" x14ac:dyDescent="0.25">
      <c r="M41" s="14"/>
      <c r="N41" s="4"/>
      <c r="O41" s="15"/>
      <c r="P41" s="14"/>
      <c r="Q41" s="4"/>
      <c r="R41" s="15"/>
      <c r="S41" s="14"/>
      <c r="T41" s="4"/>
      <c r="U41" s="15"/>
      <c r="V41" s="14"/>
      <c r="W41" s="4"/>
      <c r="X41" s="15"/>
      <c r="Y41" s="14"/>
      <c r="Z41" s="4"/>
      <c r="AA41" s="15"/>
      <c r="AB41" s="14"/>
      <c r="AC41" s="4"/>
      <c r="AD41" s="15"/>
      <c r="AE41" s="14"/>
      <c r="AF41" s="4"/>
      <c r="AG41" s="15"/>
      <c r="AH41" s="14"/>
      <c r="AI41" s="4"/>
      <c r="AJ41" s="15"/>
    </row>
    <row r="42" spans="13:36" x14ac:dyDescent="0.25">
      <c r="M42" s="14"/>
      <c r="N42" s="4"/>
      <c r="O42" s="15"/>
      <c r="P42" s="14"/>
      <c r="Q42" s="4"/>
      <c r="R42" s="15"/>
      <c r="S42" s="14"/>
      <c r="T42" s="4"/>
      <c r="U42" s="15"/>
      <c r="V42" s="14"/>
      <c r="W42" s="4"/>
      <c r="X42" s="15"/>
      <c r="Y42" s="14"/>
      <c r="Z42" s="4"/>
      <c r="AA42" s="15"/>
      <c r="AB42" s="14"/>
      <c r="AC42" s="4"/>
      <c r="AD42" s="15"/>
      <c r="AE42" s="14"/>
      <c r="AF42" s="4"/>
      <c r="AG42" s="15"/>
      <c r="AH42" s="14"/>
      <c r="AI42" s="4"/>
      <c r="AJ42" s="15"/>
    </row>
    <row r="43" spans="13:36" x14ac:dyDescent="0.25">
      <c r="M43" s="14"/>
      <c r="N43" s="4"/>
      <c r="O43" s="15"/>
      <c r="P43" s="14"/>
      <c r="Q43" s="4"/>
      <c r="R43" s="15"/>
      <c r="S43" s="14"/>
      <c r="T43" s="4"/>
      <c r="U43" s="15"/>
      <c r="V43" s="14"/>
      <c r="W43" s="4"/>
      <c r="X43" s="15"/>
      <c r="Y43" s="14"/>
      <c r="Z43" s="4"/>
      <c r="AA43" s="15"/>
      <c r="AB43" s="14"/>
      <c r="AC43" s="4"/>
      <c r="AD43" s="15"/>
      <c r="AE43" s="14"/>
      <c r="AF43" s="4"/>
      <c r="AG43" s="15"/>
      <c r="AH43" s="14"/>
      <c r="AI43" s="4"/>
      <c r="AJ43" s="15"/>
    </row>
    <row r="44" spans="13:36" x14ac:dyDescent="0.25">
      <c r="M44" s="14"/>
      <c r="N44" s="4"/>
      <c r="O44" s="15"/>
      <c r="P44" s="14"/>
      <c r="Q44" s="4"/>
      <c r="R44" s="15"/>
      <c r="S44" s="14"/>
      <c r="T44" s="4"/>
      <c r="U44" s="15"/>
      <c r="V44" s="14"/>
      <c r="W44" s="4"/>
      <c r="X44" s="15"/>
      <c r="Y44" s="14"/>
      <c r="Z44" s="4"/>
      <c r="AA44" s="15"/>
      <c r="AB44" s="14"/>
      <c r="AC44" s="4"/>
      <c r="AD44" s="15"/>
      <c r="AE44" s="14"/>
      <c r="AF44" s="4"/>
      <c r="AG44" s="15"/>
      <c r="AH44" s="14"/>
      <c r="AI44" s="4"/>
      <c r="AJ44" s="15"/>
    </row>
    <row r="45" spans="13:36" x14ac:dyDescent="0.25">
      <c r="M45" s="14"/>
      <c r="N45" s="4"/>
      <c r="O45" s="15"/>
      <c r="P45" s="14"/>
      <c r="Q45" s="4"/>
      <c r="R45" s="15"/>
      <c r="S45" s="14"/>
      <c r="T45" s="4"/>
      <c r="U45" s="15"/>
      <c r="V45" s="14"/>
      <c r="W45" s="4"/>
      <c r="X45" s="15"/>
      <c r="Y45" s="14"/>
      <c r="Z45" s="4"/>
      <c r="AA45" s="15"/>
      <c r="AB45" s="14"/>
      <c r="AC45" s="4"/>
      <c r="AD45" s="15"/>
      <c r="AE45" s="14"/>
      <c r="AF45" s="4"/>
      <c r="AG45" s="15"/>
      <c r="AH45" s="14"/>
      <c r="AI45" s="4"/>
      <c r="AJ45" s="15"/>
    </row>
    <row r="46" spans="13:36" x14ac:dyDescent="0.25">
      <c r="M46" s="14"/>
      <c r="N46" s="4"/>
      <c r="O46" s="15"/>
      <c r="P46" s="14"/>
      <c r="Q46" s="4"/>
      <c r="R46" s="15"/>
      <c r="S46" s="14"/>
      <c r="T46" s="4"/>
      <c r="U46" s="15"/>
      <c r="V46" s="14"/>
      <c r="W46" s="4"/>
      <c r="X46" s="15"/>
      <c r="Y46" s="14"/>
      <c r="Z46" s="4"/>
      <c r="AA46" s="15"/>
      <c r="AB46" s="14"/>
      <c r="AC46" s="4"/>
      <c r="AD46" s="15"/>
      <c r="AE46" s="14"/>
      <c r="AF46" s="4"/>
      <c r="AG46" s="15"/>
      <c r="AH46" s="14"/>
      <c r="AI46" s="4"/>
      <c r="AJ46" s="15"/>
    </row>
    <row r="47" spans="13:36" x14ac:dyDescent="0.25">
      <c r="M47" s="14"/>
      <c r="N47" s="4"/>
      <c r="O47" s="15"/>
      <c r="P47" s="14"/>
      <c r="Q47" s="4"/>
      <c r="R47" s="15"/>
      <c r="S47" s="14"/>
      <c r="T47" s="4"/>
      <c r="U47" s="15"/>
      <c r="V47" s="14"/>
      <c r="W47" s="4"/>
      <c r="X47" s="15"/>
      <c r="Y47" s="14"/>
      <c r="Z47" s="4"/>
      <c r="AA47" s="15"/>
      <c r="AB47" s="14"/>
      <c r="AC47" s="4"/>
      <c r="AD47" s="15"/>
      <c r="AE47" s="14"/>
      <c r="AF47" s="4"/>
      <c r="AG47" s="15"/>
      <c r="AH47" s="14"/>
      <c r="AI47" s="4"/>
      <c r="AJ47" s="15"/>
    </row>
    <row r="48" spans="13:36" x14ac:dyDescent="0.25">
      <c r="M48" s="14"/>
      <c r="N48" s="4"/>
      <c r="O48" s="15"/>
      <c r="P48" s="14"/>
      <c r="Q48" s="4"/>
      <c r="R48" s="15"/>
      <c r="S48" s="14"/>
      <c r="T48" s="4"/>
      <c r="U48" s="15"/>
      <c r="V48" s="14"/>
      <c r="W48" s="4"/>
      <c r="X48" s="15"/>
      <c r="Y48" s="14"/>
      <c r="Z48" s="4"/>
      <c r="AA48" s="15"/>
      <c r="AB48" s="14"/>
      <c r="AC48" s="4"/>
      <c r="AD48" s="15"/>
      <c r="AE48" s="14"/>
      <c r="AF48" s="4"/>
      <c r="AG48" s="15"/>
      <c r="AH48" s="14"/>
      <c r="AI48" s="4"/>
      <c r="AJ48" s="15"/>
    </row>
    <row r="49" spans="13:36" x14ac:dyDescent="0.25">
      <c r="M49" s="14"/>
      <c r="N49" s="4"/>
      <c r="O49" s="15"/>
      <c r="P49" s="14"/>
      <c r="Q49" s="4"/>
      <c r="R49" s="15"/>
      <c r="S49" s="14"/>
      <c r="T49" s="4"/>
      <c r="U49" s="15"/>
      <c r="V49" s="14"/>
      <c r="W49" s="4"/>
      <c r="X49" s="15"/>
      <c r="Y49" s="14"/>
      <c r="Z49" s="4"/>
      <c r="AA49" s="15"/>
      <c r="AB49" s="14"/>
      <c r="AC49" s="4"/>
      <c r="AD49" s="15"/>
      <c r="AE49" s="14"/>
      <c r="AF49" s="4"/>
      <c r="AG49" s="15"/>
      <c r="AH49" s="14"/>
      <c r="AI49" s="4"/>
      <c r="AJ49" s="15"/>
    </row>
    <row r="50" spans="13:36" x14ac:dyDescent="0.25">
      <c r="M50" s="14"/>
      <c r="N50" s="4"/>
      <c r="O50" s="15"/>
      <c r="P50" s="14"/>
      <c r="Q50" s="4"/>
      <c r="R50" s="15"/>
      <c r="S50" s="14"/>
      <c r="T50" s="4"/>
      <c r="U50" s="15"/>
      <c r="V50" s="14"/>
      <c r="W50" s="4"/>
      <c r="X50" s="15"/>
      <c r="Y50" s="14"/>
      <c r="Z50" s="4"/>
      <c r="AA50" s="15"/>
      <c r="AB50" s="14"/>
      <c r="AC50" s="4"/>
      <c r="AD50" s="15"/>
      <c r="AE50" s="14"/>
      <c r="AF50" s="4"/>
      <c r="AG50" s="15"/>
      <c r="AH50" s="14"/>
      <c r="AI50" s="4"/>
      <c r="AJ50" s="15"/>
    </row>
    <row r="51" spans="13:36" x14ac:dyDescent="0.25">
      <c r="M51" s="14"/>
      <c r="N51" s="4"/>
      <c r="O51" s="15"/>
      <c r="P51" s="14"/>
      <c r="Q51" s="4"/>
      <c r="R51" s="15"/>
      <c r="S51" s="14"/>
      <c r="T51" s="4"/>
      <c r="U51" s="15"/>
      <c r="V51" s="14"/>
      <c r="W51" s="4"/>
      <c r="X51" s="15"/>
      <c r="Y51" s="14"/>
      <c r="Z51" s="4"/>
      <c r="AA51" s="15"/>
      <c r="AB51" s="14"/>
      <c r="AC51" s="4"/>
      <c r="AD51" s="15"/>
      <c r="AE51" s="14"/>
      <c r="AF51" s="4"/>
      <c r="AG51" s="15"/>
      <c r="AH51" s="14"/>
      <c r="AI51" s="4"/>
      <c r="AJ51" s="15"/>
    </row>
    <row r="52" spans="13:36" x14ac:dyDescent="0.25">
      <c r="M52" s="14"/>
      <c r="N52" s="4"/>
      <c r="O52" s="15"/>
      <c r="P52" s="14"/>
      <c r="Q52" s="4"/>
      <c r="R52" s="15"/>
      <c r="S52" s="14"/>
      <c r="T52" s="4"/>
      <c r="U52" s="15"/>
      <c r="V52" s="14"/>
      <c r="W52" s="4"/>
      <c r="X52" s="15"/>
      <c r="Y52" s="14"/>
      <c r="Z52" s="4"/>
      <c r="AA52" s="15"/>
      <c r="AB52" s="14"/>
      <c r="AC52" s="4"/>
      <c r="AD52" s="15"/>
      <c r="AE52" s="14"/>
      <c r="AF52" s="4"/>
      <c r="AG52" s="15"/>
      <c r="AH52" s="14"/>
      <c r="AI52" s="4"/>
      <c r="AJ52" s="15"/>
    </row>
    <row r="53" spans="13:36" x14ac:dyDescent="0.25">
      <c r="M53" s="14"/>
      <c r="N53" s="4"/>
      <c r="O53" s="15"/>
      <c r="P53" s="14"/>
      <c r="Q53" s="4"/>
      <c r="R53" s="15"/>
      <c r="S53" s="14"/>
      <c r="T53" s="4"/>
      <c r="U53" s="15"/>
      <c r="V53" s="14"/>
      <c r="W53" s="4"/>
      <c r="X53" s="15"/>
      <c r="Y53" s="14"/>
      <c r="Z53" s="4"/>
      <c r="AA53" s="15"/>
      <c r="AB53" s="14"/>
      <c r="AC53" s="4"/>
      <c r="AD53" s="15"/>
      <c r="AE53" s="14"/>
      <c r="AF53" s="4"/>
      <c r="AG53" s="15"/>
      <c r="AH53" s="14"/>
      <c r="AI53" s="4"/>
      <c r="AJ53" s="15"/>
    </row>
    <row r="54" spans="13:36" x14ac:dyDescent="0.25">
      <c r="M54" s="14"/>
      <c r="N54" s="4"/>
      <c r="O54" s="15"/>
      <c r="P54" s="14"/>
      <c r="Q54" s="4"/>
      <c r="R54" s="15"/>
      <c r="S54" s="14"/>
      <c r="T54" s="4"/>
      <c r="U54" s="15"/>
      <c r="V54" s="14"/>
      <c r="W54" s="4"/>
      <c r="X54" s="15"/>
      <c r="Y54" s="14"/>
      <c r="Z54" s="4"/>
      <c r="AA54" s="15"/>
      <c r="AB54" s="14"/>
      <c r="AC54" s="4"/>
      <c r="AD54" s="15"/>
      <c r="AE54" s="14"/>
      <c r="AF54" s="4"/>
      <c r="AG54" s="15"/>
      <c r="AH54" s="14"/>
      <c r="AI54" s="4"/>
      <c r="AJ54" s="15"/>
    </row>
    <row r="55" spans="13:36" x14ac:dyDescent="0.25">
      <c r="M55" s="14"/>
      <c r="N55" s="4"/>
      <c r="O55" s="15"/>
      <c r="P55" s="14"/>
      <c r="Q55" s="4"/>
      <c r="R55" s="15"/>
      <c r="S55" s="14"/>
      <c r="T55" s="4"/>
      <c r="U55" s="15"/>
      <c r="V55" s="14"/>
      <c r="W55" s="4"/>
      <c r="X55" s="15"/>
      <c r="Y55" s="14"/>
      <c r="Z55" s="4"/>
      <c r="AA55" s="15"/>
      <c r="AB55" s="14"/>
      <c r="AC55" s="4"/>
      <c r="AD55" s="15"/>
      <c r="AE55" s="14"/>
      <c r="AF55" s="4"/>
      <c r="AG55" s="15"/>
      <c r="AH55" s="14"/>
      <c r="AI55" s="4"/>
      <c r="AJ55" s="15"/>
    </row>
    <row r="56" spans="13:36" x14ac:dyDescent="0.25">
      <c r="M56" s="14"/>
      <c r="N56" s="4"/>
      <c r="O56" s="15"/>
      <c r="P56" s="14"/>
      <c r="Q56" s="4"/>
      <c r="R56" s="15"/>
      <c r="S56" s="14"/>
      <c r="T56" s="4"/>
      <c r="U56" s="15"/>
      <c r="V56" s="14"/>
      <c r="W56" s="4"/>
      <c r="X56" s="15"/>
      <c r="Y56" s="14"/>
      <c r="Z56" s="4"/>
      <c r="AA56" s="15"/>
      <c r="AB56" s="14"/>
      <c r="AC56" s="4"/>
      <c r="AD56" s="15"/>
      <c r="AE56" s="14"/>
      <c r="AF56" s="4"/>
      <c r="AG56" s="15"/>
      <c r="AH56" s="14"/>
      <c r="AI56" s="4"/>
      <c r="AJ56" s="15"/>
    </row>
    <row r="57" spans="13:36" x14ac:dyDescent="0.25">
      <c r="M57" s="14"/>
      <c r="N57" s="4"/>
      <c r="O57" s="15"/>
      <c r="P57" s="14"/>
      <c r="Q57" s="4"/>
      <c r="R57" s="15"/>
      <c r="S57" s="14"/>
      <c r="T57" s="4"/>
      <c r="U57" s="15"/>
      <c r="V57" s="14"/>
      <c r="W57" s="4"/>
      <c r="X57" s="15"/>
      <c r="Y57" s="14"/>
      <c r="Z57" s="4"/>
      <c r="AA57" s="15"/>
      <c r="AB57" s="14"/>
      <c r="AC57" s="4"/>
      <c r="AD57" s="15"/>
      <c r="AE57" s="14"/>
      <c r="AF57" s="4"/>
      <c r="AG57" s="15"/>
      <c r="AH57" s="14"/>
      <c r="AI57" s="4"/>
      <c r="AJ57" s="15"/>
    </row>
    <row r="58" spans="13:36" x14ac:dyDescent="0.25">
      <c r="M58" s="14"/>
      <c r="N58" s="4"/>
      <c r="O58" s="15"/>
      <c r="P58" s="14"/>
      <c r="Q58" s="4"/>
      <c r="R58" s="15"/>
      <c r="S58" s="14"/>
      <c r="T58" s="4"/>
      <c r="U58" s="15"/>
      <c r="V58" s="14"/>
      <c r="W58" s="4"/>
      <c r="X58" s="15"/>
      <c r="Y58" s="14"/>
      <c r="Z58" s="4"/>
      <c r="AA58" s="15"/>
      <c r="AB58" s="14"/>
      <c r="AC58" s="4"/>
      <c r="AD58" s="15"/>
      <c r="AE58" s="14"/>
      <c r="AF58" s="4"/>
      <c r="AG58" s="15"/>
      <c r="AH58" s="14"/>
      <c r="AI58" s="4"/>
      <c r="AJ58" s="15"/>
    </row>
    <row r="59" spans="13:36" x14ac:dyDescent="0.25">
      <c r="M59" s="14"/>
      <c r="N59" s="4"/>
      <c r="O59" s="15"/>
      <c r="P59" s="14"/>
      <c r="Q59" s="4"/>
      <c r="R59" s="15"/>
      <c r="S59" s="14"/>
      <c r="T59" s="4"/>
      <c r="U59" s="15"/>
      <c r="V59" s="14"/>
      <c r="W59" s="4"/>
      <c r="X59" s="15"/>
      <c r="Y59" s="14"/>
      <c r="Z59" s="4"/>
      <c r="AA59" s="15"/>
      <c r="AB59" s="14"/>
      <c r="AC59" s="4"/>
      <c r="AD59" s="15"/>
      <c r="AE59" s="14"/>
      <c r="AF59" s="4"/>
      <c r="AG59" s="15"/>
      <c r="AH59" s="14"/>
      <c r="AI59" s="4"/>
      <c r="AJ59" s="15"/>
    </row>
    <row r="60" spans="13:36" x14ac:dyDescent="0.25">
      <c r="M60" s="14"/>
      <c r="N60" s="4"/>
      <c r="O60" s="15"/>
      <c r="P60" s="14"/>
      <c r="Q60" s="4"/>
      <c r="R60" s="15"/>
      <c r="S60" s="14"/>
      <c r="T60" s="4"/>
      <c r="U60" s="15"/>
      <c r="V60" s="14"/>
      <c r="W60" s="4"/>
      <c r="X60" s="15"/>
      <c r="Y60" s="14"/>
      <c r="Z60" s="4"/>
      <c r="AA60" s="15"/>
      <c r="AB60" s="14"/>
      <c r="AC60" s="4"/>
      <c r="AD60" s="15"/>
      <c r="AE60" s="14"/>
      <c r="AF60" s="4"/>
      <c r="AG60" s="15"/>
      <c r="AH60" s="14"/>
      <c r="AI60" s="4"/>
      <c r="AJ60" s="15"/>
    </row>
    <row r="61" spans="13:36" x14ac:dyDescent="0.25">
      <c r="M61" s="14"/>
      <c r="N61" s="4"/>
      <c r="O61" s="15"/>
      <c r="P61" s="14"/>
      <c r="Q61" s="4"/>
      <c r="R61" s="15"/>
      <c r="S61" s="14"/>
      <c r="T61" s="4"/>
      <c r="U61" s="15"/>
      <c r="V61" s="14"/>
      <c r="W61" s="4"/>
      <c r="X61" s="15"/>
      <c r="Y61" s="14"/>
      <c r="Z61" s="4"/>
      <c r="AA61" s="15"/>
      <c r="AB61" s="14"/>
      <c r="AC61" s="4"/>
      <c r="AD61" s="15"/>
      <c r="AE61" s="14"/>
      <c r="AF61" s="4"/>
      <c r="AG61" s="15"/>
      <c r="AH61" s="14"/>
      <c r="AI61" s="4"/>
      <c r="AJ61" s="15"/>
    </row>
    <row r="62" spans="13:36" x14ac:dyDescent="0.25">
      <c r="M62" s="14"/>
      <c r="N62" s="4"/>
      <c r="O62" s="15"/>
      <c r="P62" s="14"/>
      <c r="Q62" s="4"/>
      <c r="R62" s="15"/>
      <c r="S62" s="14"/>
      <c r="T62" s="4"/>
      <c r="U62" s="15"/>
      <c r="V62" s="14"/>
      <c r="W62" s="4"/>
      <c r="X62" s="15"/>
      <c r="Y62" s="14"/>
      <c r="Z62" s="4"/>
      <c r="AA62" s="15"/>
      <c r="AB62" s="14"/>
      <c r="AC62" s="4"/>
      <c r="AD62" s="15"/>
      <c r="AE62" s="14"/>
      <c r="AF62" s="4"/>
      <c r="AG62" s="15"/>
      <c r="AH62" s="14"/>
      <c r="AI62" s="4"/>
      <c r="AJ62" s="15"/>
    </row>
    <row r="63" spans="13:36" x14ac:dyDescent="0.25">
      <c r="M63" s="14"/>
      <c r="N63" s="4"/>
      <c r="O63" s="15"/>
      <c r="P63" s="14"/>
      <c r="Q63" s="4"/>
      <c r="R63" s="15"/>
      <c r="S63" s="14"/>
      <c r="T63" s="4"/>
      <c r="U63" s="15"/>
      <c r="V63" s="14"/>
      <c r="W63" s="4"/>
      <c r="X63" s="15"/>
      <c r="Y63" s="14"/>
      <c r="Z63" s="4"/>
      <c r="AA63" s="15"/>
      <c r="AB63" s="14"/>
      <c r="AC63" s="4"/>
      <c r="AD63" s="15"/>
      <c r="AE63" s="14"/>
      <c r="AF63" s="4"/>
      <c r="AG63" s="15"/>
      <c r="AH63" s="14"/>
      <c r="AI63" s="4"/>
      <c r="AJ63" s="15"/>
    </row>
    <row r="64" spans="13:36" x14ac:dyDescent="0.25">
      <c r="M64" s="14"/>
      <c r="N64" s="4"/>
      <c r="O64" s="15"/>
      <c r="P64" s="14"/>
      <c r="Q64" s="4"/>
      <c r="R64" s="15"/>
      <c r="S64" s="14"/>
      <c r="T64" s="4"/>
      <c r="U64" s="15"/>
      <c r="V64" s="14"/>
      <c r="W64" s="4"/>
      <c r="X64" s="15"/>
      <c r="Y64" s="14"/>
      <c r="Z64" s="4"/>
      <c r="AA64" s="15"/>
      <c r="AB64" s="14"/>
      <c r="AC64" s="4"/>
      <c r="AD64" s="15"/>
      <c r="AE64" s="14"/>
      <c r="AF64" s="4"/>
      <c r="AG64" s="15"/>
      <c r="AH64" s="14"/>
      <c r="AI64" s="4"/>
      <c r="AJ64" s="15"/>
    </row>
    <row r="65" spans="13:36" x14ac:dyDescent="0.25">
      <c r="M65" s="14"/>
      <c r="N65" s="4"/>
      <c r="O65" s="15"/>
      <c r="P65" s="14"/>
      <c r="Q65" s="4"/>
      <c r="R65" s="15"/>
      <c r="S65" s="14"/>
      <c r="T65" s="4"/>
      <c r="U65" s="15"/>
      <c r="V65" s="14"/>
      <c r="W65" s="4"/>
      <c r="X65" s="15"/>
      <c r="Y65" s="14"/>
      <c r="Z65" s="4"/>
      <c r="AA65" s="15"/>
      <c r="AB65" s="14"/>
      <c r="AC65" s="4"/>
      <c r="AD65" s="15"/>
      <c r="AE65" s="14"/>
      <c r="AF65" s="4"/>
      <c r="AG65" s="15"/>
      <c r="AH65" s="14"/>
      <c r="AI65" s="4"/>
      <c r="AJ65" s="15"/>
    </row>
    <row r="66" spans="13:36" x14ac:dyDescent="0.25">
      <c r="M66" s="14"/>
      <c r="N66" s="4"/>
      <c r="O66" s="15"/>
      <c r="P66" s="14"/>
      <c r="Q66" s="4"/>
      <c r="R66" s="15"/>
      <c r="S66" s="14"/>
      <c r="T66" s="4"/>
      <c r="U66" s="15"/>
      <c r="V66" s="14"/>
      <c r="W66" s="4"/>
      <c r="X66" s="15"/>
      <c r="Y66" s="14"/>
      <c r="Z66" s="4"/>
      <c r="AA66" s="15"/>
      <c r="AB66" s="14"/>
      <c r="AC66" s="4"/>
      <c r="AD66" s="15"/>
      <c r="AE66" s="14"/>
      <c r="AF66" s="4"/>
      <c r="AG66" s="15"/>
      <c r="AH66" s="14"/>
      <c r="AI66" s="4"/>
      <c r="AJ66" s="15"/>
    </row>
    <row r="67" spans="13:36" x14ac:dyDescent="0.25">
      <c r="M67" s="14"/>
      <c r="N67" s="4"/>
      <c r="O67" s="15"/>
      <c r="P67" s="14"/>
      <c r="Q67" s="4"/>
      <c r="R67" s="15"/>
      <c r="S67" s="14"/>
      <c r="T67" s="4"/>
      <c r="U67" s="15"/>
      <c r="V67" s="14"/>
      <c r="W67" s="4"/>
      <c r="X67" s="15"/>
      <c r="Y67" s="14"/>
      <c r="Z67" s="4"/>
      <c r="AA67" s="15"/>
      <c r="AB67" s="14"/>
      <c r="AC67" s="4"/>
      <c r="AD67" s="15"/>
      <c r="AE67" s="14"/>
      <c r="AF67" s="4"/>
      <c r="AG67" s="15"/>
      <c r="AH67" s="14"/>
      <c r="AI67" s="4"/>
      <c r="AJ67" s="15"/>
    </row>
    <row r="68" spans="13:36" x14ac:dyDescent="0.25">
      <c r="M68" s="14"/>
      <c r="N68" s="4"/>
      <c r="O68" s="15"/>
      <c r="P68" s="14"/>
      <c r="Q68" s="4"/>
      <c r="R68" s="15"/>
      <c r="S68" s="14"/>
      <c r="T68" s="4"/>
      <c r="U68" s="15"/>
      <c r="V68" s="14"/>
      <c r="W68" s="4"/>
      <c r="X68" s="15"/>
      <c r="Y68" s="14"/>
      <c r="Z68" s="4"/>
      <c r="AA68" s="15"/>
      <c r="AB68" s="14"/>
      <c r="AC68" s="4"/>
      <c r="AD68" s="15"/>
      <c r="AE68" s="14"/>
      <c r="AF68" s="4"/>
      <c r="AG68" s="15"/>
      <c r="AH68" s="14"/>
      <c r="AI68" s="4"/>
      <c r="AJ68" s="15"/>
    </row>
    <row r="69" spans="13:36" x14ac:dyDescent="0.25">
      <c r="M69" s="14"/>
      <c r="N69" s="4"/>
      <c r="O69" s="15"/>
      <c r="P69" s="14"/>
      <c r="Q69" s="4"/>
      <c r="R69" s="15"/>
      <c r="S69" s="14"/>
      <c r="T69" s="4"/>
      <c r="U69" s="15"/>
      <c r="V69" s="14"/>
      <c r="W69" s="4"/>
      <c r="X69" s="15"/>
      <c r="Y69" s="14"/>
      <c r="Z69" s="4"/>
      <c r="AA69" s="15"/>
      <c r="AB69" s="14"/>
      <c r="AC69" s="4"/>
      <c r="AD69" s="15"/>
      <c r="AE69" s="14"/>
      <c r="AF69" s="4"/>
      <c r="AG69" s="15"/>
      <c r="AH69" s="14"/>
      <c r="AI69" s="4"/>
      <c r="AJ69" s="15"/>
    </row>
    <row r="70" spans="13:36" x14ac:dyDescent="0.25">
      <c r="M70" s="14"/>
      <c r="N70" s="4"/>
      <c r="O70" s="15"/>
      <c r="P70" s="14"/>
      <c r="Q70" s="4"/>
      <c r="R70" s="15"/>
      <c r="S70" s="14"/>
      <c r="T70" s="4"/>
      <c r="U70" s="15"/>
      <c r="V70" s="14"/>
      <c r="W70" s="4"/>
      <c r="X70" s="15"/>
      <c r="Y70" s="14"/>
      <c r="Z70" s="4"/>
      <c r="AA70" s="15"/>
      <c r="AB70" s="14"/>
      <c r="AC70" s="4"/>
      <c r="AD70" s="15"/>
      <c r="AE70" s="14"/>
      <c r="AF70" s="4"/>
      <c r="AG70" s="15"/>
      <c r="AH70" s="14"/>
      <c r="AI70" s="4"/>
      <c r="AJ70" s="15"/>
    </row>
    <row r="71" spans="13:36" x14ac:dyDescent="0.25">
      <c r="M71" s="14"/>
      <c r="N71" s="4"/>
      <c r="O71" s="15"/>
      <c r="P71" s="14"/>
      <c r="Q71" s="4"/>
      <c r="R71" s="15"/>
      <c r="S71" s="14"/>
      <c r="T71" s="4"/>
      <c r="U71" s="15"/>
      <c r="V71" s="14"/>
      <c r="W71" s="4"/>
      <c r="X71" s="15"/>
      <c r="Y71" s="14"/>
      <c r="Z71" s="4"/>
      <c r="AA71" s="15"/>
      <c r="AB71" s="14"/>
      <c r="AC71" s="4"/>
      <c r="AD71" s="15"/>
      <c r="AE71" s="14"/>
      <c r="AF71" s="4"/>
      <c r="AG71" s="15"/>
      <c r="AH71" s="14"/>
      <c r="AI71" s="4"/>
      <c r="AJ71" s="15"/>
    </row>
    <row r="72" spans="13:36" x14ac:dyDescent="0.25">
      <c r="M72" s="14"/>
      <c r="N72" s="4"/>
      <c r="O72" s="15"/>
      <c r="P72" s="14"/>
      <c r="Q72" s="4"/>
      <c r="R72" s="15"/>
      <c r="S72" s="14"/>
      <c r="T72" s="4"/>
      <c r="U72" s="15"/>
      <c r="V72" s="14"/>
      <c r="W72" s="4"/>
      <c r="X72" s="15"/>
      <c r="Y72" s="14"/>
      <c r="Z72" s="4"/>
      <c r="AA72" s="15"/>
      <c r="AB72" s="14"/>
      <c r="AC72" s="4"/>
      <c r="AD72" s="15"/>
      <c r="AE72" s="14"/>
      <c r="AF72" s="4"/>
      <c r="AG72" s="15"/>
      <c r="AH72" s="14"/>
      <c r="AI72" s="4"/>
      <c r="AJ72" s="15"/>
    </row>
    <row r="73" spans="13:36" x14ac:dyDescent="0.25">
      <c r="M73" s="14"/>
      <c r="N73" s="4"/>
      <c r="O73" s="15"/>
      <c r="P73" s="14"/>
      <c r="Q73" s="4"/>
      <c r="R73" s="15"/>
      <c r="S73" s="14"/>
      <c r="T73" s="4"/>
      <c r="U73" s="15"/>
      <c r="V73" s="14"/>
      <c r="W73" s="4"/>
      <c r="X73" s="15"/>
      <c r="Y73" s="14"/>
      <c r="Z73" s="4"/>
      <c r="AA73" s="15"/>
      <c r="AB73" s="14"/>
      <c r="AC73" s="4"/>
      <c r="AD73" s="15"/>
      <c r="AE73" s="14"/>
      <c r="AF73" s="4"/>
      <c r="AG73" s="15"/>
      <c r="AH73" s="14"/>
      <c r="AI73" s="4"/>
      <c r="AJ73" s="15"/>
    </row>
    <row r="74" spans="13:36" x14ac:dyDescent="0.25">
      <c r="M74" s="14"/>
      <c r="N74" s="4"/>
      <c r="O74" s="15"/>
      <c r="P74" s="14"/>
      <c r="Q74" s="4"/>
      <c r="R74" s="15"/>
      <c r="S74" s="14"/>
      <c r="T74" s="4"/>
      <c r="U74" s="15"/>
      <c r="V74" s="14"/>
      <c r="W74" s="4"/>
      <c r="X74" s="15"/>
      <c r="Y74" s="14"/>
      <c r="Z74" s="4"/>
      <c r="AA74" s="15"/>
      <c r="AB74" s="14"/>
      <c r="AC74" s="4"/>
      <c r="AD74" s="15"/>
      <c r="AE74" s="14"/>
      <c r="AF74" s="4"/>
      <c r="AG74" s="15"/>
      <c r="AH74" s="14"/>
      <c r="AI74" s="4"/>
      <c r="AJ74" s="15"/>
    </row>
    <row r="75" spans="13:36" x14ac:dyDescent="0.25">
      <c r="M75" s="14"/>
      <c r="N75" s="4"/>
      <c r="O75" s="15"/>
      <c r="P75" s="14"/>
      <c r="Q75" s="4"/>
      <c r="R75" s="15"/>
      <c r="S75" s="14"/>
      <c r="T75" s="4"/>
      <c r="U75" s="15"/>
      <c r="V75" s="14"/>
      <c r="W75" s="4"/>
      <c r="X75" s="15"/>
      <c r="Y75" s="14"/>
      <c r="Z75" s="4"/>
      <c r="AA75" s="15"/>
      <c r="AB75" s="14"/>
      <c r="AC75" s="4"/>
      <c r="AD75" s="15"/>
      <c r="AE75" s="14"/>
      <c r="AF75" s="4"/>
      <c r="AG75" s="15"/>
      <c r="AH75" s="14"/>
      <c r="AI75" s="4"/>
      <c r="AJ75" s="15"/>
    </row>
    <row r="76" spans="13:36" x14ac:dyDescent="0.25">
      <c r="M76" s="14"/>
      <c r="N76" s="4"/>
      <c r="O76" s="15"/>
      <c r="P76" s="14"/>
      <c r="Q76" s="4"/>
      <c r="R76" s="15"/>
      <c r="S76" s="14"/>
      <c r="T76" s="4"/>
      <c r="U76" s="15"/>
      <c r="V76" s="14"/>
      <c r="W76" s="4"/>
      <c r="X76" s="15"/>
      <c r="Y76" s="14"/>
      <c r="Z76" s="4"/>
      <c r="AA76" s="15"/>
      <c r="AB76" s="14"/>
      <c r="AC76" s="4"/>
      <c r="AD76" s="15"/>
      <c r="AE76" s="14"/>
      <c r="AF76" s="4"/>
      <c r="AG76" s="15"/>
      <c r="AH76" s="14"/>
      <c r="AI76" s="4"/>
      <c r="AJ76" s="15"/>
    </row>
    <row r="77" spans="13:36" x14ac:dyDescent="0.25">
      <c r="M77" s="14"/>
      <c r="N77" s="4"/>
      <c r="O77" s="15"/>
      <c r="P77" s="14"/>
      <c r="Q77" s="4"/>
      <c r="R77" s="15"/>
      <c r="S77" s="14"/>
      <c r="T77" s="4"/>
      <c r="U77" s="15"/>
      <c r="V77" s="14"/>
      <c r="W77" s="4"/>
      <c r="X77" s="15"/>
      <c r="Y77" s="14"/>
      <c r="Z77" s="4"/>
      <c r="AA77" s="15"/>
      <c r="AB77" s="14"/>
      <c r="AC77" s="4"/>
      <c r="AD77" s="15"/>
      <c r="AE77" s="14"/>
      <c r="AF77" s="4"/>
      <c r="AG77" s="15"/>
      <c r="AH77" s="14"/>
      <c r="AI77" s="4"/>
      <c r="AJ77" s="15"/>
    </row>
    <row r="78" spans="13:36" x14ac:dyDescent="0.25">
      <c r="M78" s="14"/>
      <c r="N78" s="4"/>
      <c r="O78" s="15"/>
      <c r="P78" s="14"/>
      <c r="Q78" s="4"/>
      <c r="R78" s="15"/>
      <c r="S78" s="14"/>
      <c r="T78" s="4"/>
      <c r="U78" s="15"/>
      <c r="V78" s="14"/>
      <c r="W78" s="4"/>
      <c r="X78" s="15"/>
      <c r="Y78" s="14"/>
      <c r="Z78" s="4"/>
      <c r="AA78" s="15"/>
      <c r="AB78" s="14"/>
      <c r="AC78" s="4"/>
      <c r="AD78" s="15"/>
      <c r="AE78" s="14"/>
      <c r="AF78" s="4"/>
      <c r="AG78" s="15"/>
      <c r="AH78" s="14"/>
      <c r="AI78" s="4"/>
      <c r="AJ78" s="15"/>
    </row>
    <row r="79" spans="13:36" x14ac:dyDescent="0.25">
      <c r="M79" s="14"/>
      <c r="N79" s="4"/>
      <c r="O79" s="15"/>
      <c r="P79" s="14"/>
      <c r="Q79" s="4"/>
      <c r="R79" s="15"/>
      <c r="S79" s="14"/>
      <c r="T79" s="4"/>
      <c r="U79" s="15"/>
      <c r="V79" s="14"/>
      <c r="W79" s="4"/>
      <c r="X79" s="15"/>
      <c r="Y79" s="14"/>
      <c r="Z79" s="4"/>
      <c r="AA79" s="15"/>
      <c r="AB79" s="14"/>
      <c r="AC79" s="4"/>
      <c r="AD79" s="15"/>
      <c r="AE79" s="14"/>
      <c r="AF79" s="4"/>
      <c r="AG79" s="15"/>
      <c r="AH79" s="14"/>
      <c r="AI79" s="4"/>
      <c r="AJ79" s="15"/>
    </row>
    <row r="80" spans="13:36" x14ac:dyDescent="0.25">
      <c r="M80" s="14"/>
      <c r="N80" s="4"/>
      <c r="O80" s="15"/>
      <c r="P80" s="14"/>
      <c r="Q80" s="4"/>
      <c r="R80" s="15"/>
      <c r="S80" s="14"/>
      <c r="T80" s="4"/>
      <c r="U80" s="15"/>
      <c r="V80" s="14"/>
      <c r="W80" s="4"/>
      <c r="X80" s="15"/>
      <c r="Y80" s="14"/>
      <c r="Z80" s="4"/>
      <c r="AA80" s="15"/>
      <c r="AB80" s="14"/>
      <c r="AC80" s="4"/>
      <c r="AD80" s="15"/>
      <c r="AE80" s="14"/>
      <c r="AF80" s="4"/>
      <c r="AG80" s="15"/>
      <c r="AH80" s="14"/>
      <c r="AI80" s="4"/>
      <c r="AJ80" s="15"/>
    </row>
    <row r="81" spans="13:36" x14ac:dyDescent="0.25">
      <c r="M81" s="14"/>
      <c r="N81" s="4"/>
      <c r="O81" s="15"/>
      <c r="P81" s="14"/>
      <c r="Q81" s="4"/>
      <c r="R81" s="15"/>
      <c r="S81" s="14"/>
      <c r="T81" s="4"/>
      <c r="U81" s="15"/>
      <c r="V81" s="14"/>
      <c r="W81" s="4"/>
      <c r="X81" s="15"/>
      <c r="Y81" s="14"/>
      <c r="Z81" s="4"/>
      <c r="AA81" s="15"/>
      <c r="AB81" s="14"/>
      <c r="AC81" s="4"/>
      <c r="AD81" s="15"/>
      <c r="AE81" s="14"/>
      <c r="AF81" s="4"/>
      <c r="AG81" s="15"/>
      <c r="AH81" s="14"/>
      <c r="AI81" s="4"/>
      <c r="AJ81" s="15"/>
    </row>
    <row r="82" spans="13:36" x14ac:dyDescent="0.25">
      <c r="M82" s="14"/>
      <c r="N82" s="4"/>
      <c r="O82" s="15"/>
      <c r="P82" s="14"/>
      <c r="Q82" s="4"/>
      <c r="R82" s="15"/>
      <c r="S82" s="14"/>
      <c r="T82" s="4"/>
      <c r="U82" s="15"/>
      <c r="V82" s="14"/>
      <c r="W82" s="4"/>
      <c r="X82" s="15"/>
      <c r="Y82" s="14"/>
      <c r="Z82" s="4"/>
      <c r="AA82" s="15"/>
      <c r="AB82" s="14"/>
      <c r="AC82" s="4"/>
      <c r="AD82" s="15"/>
      <c r="AE82" s="14"/>
      <c r="AF82" s="4"/>
      <c r="AG82" s="15"/>
      <c r="AH82" s="14"/>
      <c r="AI82" s="4"/>
      <c r="AJ82" s="15"/>
    </row>
    <row r="83" spans="13:36" x14ac:dyDescent="0.25">
      <c r="M83" s="14"/>
      <c r="N83" s="4"/>
      <c r="O83" s="15"/>
      <c r="P83" s="14"/>
      <c r="Q83" s="4"/>
      <c r="R83" s="15"/>
      <c r="S83" s="14"/>
      <c r="T83" s="4"/>
      <c r="U83" s="15"/>
      <c r="V83" s="14"/>
      <c r="W83" s="4"/>
      <c r="X83" s="15"/>
      <c r="Y83" s="14"/>
      <c r="Z83" s="4"/>
      <c r="AA83" s="15"/>
      <c r="AB83" s="14"/>
      <c r="AC83" s="4"/>
      <c r="AD83" s="15"/>
      <c r="AE83" s="14"/>
      <c r="AF83" s="4"/>
      <c r="AG83" s="15"/>
      <c r="AH83" s="14"/>
      <c r="AI83" s="4"/>
      <c r="AJ83" s="15"/>
    </row>
    <row r="84" spans="13:36" x14ac:dyDescent="0.25">
      <c r="M84" s="14"/>
      <c r="N84" s="4"/>
      <c r="O84" s="15"/>
      <c r="P84" s="14"/>
      <c r="Q84" s="4"/>
      <c r="R84" s="15"/>
      <c r="S84" s="14"/>
      <c r="T84" s="4"/>
      <c r="U84" s="15"/>
      <c r="V84" s="14"/>
      <c r="W84" s="4"/>
      <c r="X84" s="15"/>
      <c r="Y84" s="14"/>
      <c r="Z84" s="4"/>
      <c r="AA84" s="15"/>
      <c r="AB84" s="14"/>
      <c r="AC84" s="4"/>
      <c r="AD84" s="15"/>
      <c r="AE84" s="14"/>
      <c r="AF84" s="4"/>
      <c r="AG84" s="15"/>
      <c r="AH84" s="14"/>
      <c r="AI84" s="4"/>
      <c r="AJ84" s="15"/>
    </row>
    <row r="85" spans="13:36" x14ac:dyDescent="0.25">
      <c r="M85" s="14"/>
      <c r="N85" s="4"/>
      <c r="O85" s="15"/>
      <c r="P85" s="14"/>
      <c r="Q85" s="4"/>
      <c r="R85" s="15"/>
      <c r="S85" s="14"/>
      <c r="T85" s="4"/>
      <c r="U85" s="15"/>
      <c r="V85" s="14"/>
      <c r="W85" s="4"/>
      <c r="X85" s="15"/>
      <c r="Y85" s="14"/>
      <c r="Z85" s="4"/>
      <c r="AA85" s="15"/>
      <c r="AB85" s="14"/>
      <c r="AC85" s="4"/>
      <c r="AD85" s="15"/>
      <c r="AE85" s="14"/>
      <c r="AF85" s="4"/>
      <c r="AG85" s="15"/>
      <c r="AH85" s="14"/>
      <c r="AI85" s="4"/>
      <c r="AJ85" s="15"/>
    </row>
    <row r="86" spans="13:36" x14ac:dyDescent="0.25">
      <c r="M86" s="14"/>
      <c r="N86" s="4"/>
      <c r="O86" s="15"/>
      <c r="P86" s="14"/>
      <c r="Q86" s="4"/>
      <c r="R86" s="15"/>
      <c r="S86" s="14"/>
      <c r="T86" s="4"/>
      <c r="U86" s="15"/>
      <c r="V86" s="14"/>
      <c r="W86" s="4"/>
      <c r="X86" s="15"/>
      <c r="Y86" s="14"/>
      <c r="Z86" s="4"/>
      <c r="AA86" s="15"/>
      <c r="AB86" s="14"/>
      <c r="AC86" s="4"/>
      <c r="AD86" s="15"/>
      <c r="AE86" s="14"/>
      <c r="AF86" s="4"/>
      <c r="AG86" s="15"/>
      <c r="AH86" s="14"/>
      <c r="AI86" s="4"/>
      <c r="AJ86" s="15"/>
    </row>
    <row r="87" spans="13:36" x14ac:dyDescent="0.25">
      <c r="M87" s="14"/>
      <c r="N87" s="4"/>
      <c r="O87" s="15"/>
      <c r="P87" s="14"/>
      <c r="Q87" s="4"/>
      <c r="R87" s="15"/>
      <c r="S87" s="14"/>
      <c r="T87" s="4"/>
      <c r="U87" s="15"/>
      <c r="V87" s="14"/>
      <c r="W87" s="4"/>
      <c r="X87" s="15"/>
      <c r="Y87" s="14"/>
      <c r="Z87" s="4"/>
      <c r="AA87" s="15"/>
      <c r="AB87" s="14"/>
      <c r="AC87" s="4"/>
      <c r="AD87" s="15"/>
      <c r="AE87" s="14"/>
      <c r="AF87" s="4"/>
      <c r="AG87" s="15"/>
      <c r="AH87" s="14"/>
      <c r="AI87" s="4"/>
      <c r="AJ87" s="15"/>
    </row>
    <row r="88" spans="13:36" x14ac:dyDescent="0.25">
      <c r="M88" s="14"/>
      <c r="N88" s="4"/>
      <c r="O88" s="15"/>
      <c r="P88" s="14"/>
      <c r="Q88" s="4"/>
      <c r="R88" s="15"/>
      <c r="S88" s="14"/>
      <c r="T88" s="4"/>
      <c r="U88" s="15"/>
      <c r="V88" s="14"/>
      <c r="W88" s="4"/>
      <c r="X88" s="15"/>
      <c r="Y88" s="14"/>
      <c r="Z88" s="4"/>
      <c r="AA88" s="15"/>
      <c r="AB88" s="14"/>
      <c r="AC88" s="4"/>
      <c r="AD88" s="15"/>
      <c r="AE88" s="14"/>
      <c r="AF88" s="4"/>
      <c r="AG88" s="15"/>
      <c r="AH88" s="14"/>
      <c r="AI88" s="4"/>
      <c r="AJ88" s="15"/>
    </row>
    <row r="89" spans="13:36" x14ac:dyDescent="0.25">
      <c r="M89" s="14"/>
      <c r="N89" s="4"/>
      <c r="O89" s="15"/>
      <c r="P89" s="14"/>
      <c r="Q89" s="4"/>
      <c r="R89" s="15"/>
      <c r="S89" s="14"/>
      <c r="T89" s="4"/>
      <c r="U89" s="15"/>
      <c r="V89" s="14"/>
      <c r="W89" s="4"/>
      <c r="X89" s="15"/>
      <c r="Y89" s="14"/>
      <c r="Z89" s="4"/>
      <c r="AA89" s="15"/>
      <c r="AB89" s="14"/>
      <c r="AC89" s="4"/>
      <c r="AD89" s="15"/>
      <c r="AE89" s="14"/>
      <c r="AF89" s="4"/>
      <c r="AG89" s="15"/>
      <c r="AH89" s="14"/>
      <c r="AI89" s="4"/>
      <c r="AJ89" s="15"/>
    </row>
    <row r="90" spans="13:36" x14ac:dyDescent="0.25">
      <c r="M90" s="14"/>
      <c r="N90" s="4"/>
      <c r="O90" s="15"/>
      <c r="P90" s="14"/>
      <c r="Q90" s="4"/>
      <c r="R90" s="15"/>
      <c r="S90" s="14"/>
      <c r="T90" s="4"/>
      <c r="U90" s="15"/>
      <c r="V90" s="14"/>
      <c r="W90" s="4"/>
      <c r="X90" s="15"/>
      <c r="Y90" s="14"/>
      <c r="Z90" s="4"/>
      <c r="AA90" s="15"/>
      <c r="AB90" s="14"/>
      <c r="AC90" s="4"/>
      <c r="AD90" s="15"/>
      <c r="AE90" s="14"/>
      <c r="AF90" s="4"/>
      <c r="AG90" s="15"/>
      <c r="AH90" s="14"/>
      <c r="AI90" s="4"/>
      <c r="AJ90" s="15"/>
    </row>
    <row r="91" spans="13:36" x14ac:dyDescent="0.25">
      <c r="M91" s="14"/>
      <c r="N91" s="4"/>
      <c r="O91" s="15"/>
      <c r="P91" s="14"/>
      <c r="Q91" s="4"/>
      <c r="R91" s="15"/>
      <c r="S91" s="14"/>
      <c r="T91" s="4"/>
      <c r="U91" s="15"/>
      <c r="V91" s="14"/>
      <c r="W91" s="4"/>
      <c r="X91" s="15"/>
      <c r="Y91" s="14"/>
      <c r="Z91" s="4"/>
      <c r="AA91" s="15"/>
      <c r="AB91" s="14"/>
      <c r="AC91" s="4"/>
      <c r="AD91" s="15"/>
      <c r="AE91" s="14"/>
      <c r="AF91" s="4"/>
      <c r="AG91" s="15"/>
      <c r="AH91" s="14"/>
      <c r="AI91" s="4"/>
      <c r="AJ91" s="15"/>
    </row>
    <row r="92" spans="13:36" x14ac:dyDescent="0.25">
      <c r="M92" s="14"/>
      <c r="N92" s="4"/>
      <c r="O92" s="15"/>
      <c r="P92" s="14"/>
      <c r="Q92" s="4"/>
      <c r="R92" s="15"/>
      <c r="S92" s="14"/>
      <c r="T92" s="4"/>
      <c r="U92" s="15"/>
      <c r="V92" s="14"/>
      <c r="W92" s="4"/>
      <c r="X92" s="15"/>
      <c r="Y92" s="14"/>
      <c r="Z92" s="4"/>
      <c r="AA92" s="15"/>
      <c r="AB92" s="14"/>
      <c r="AC92" s="4"/>
      <c r="AD92" s="15"/>
      <c r="AE92" s="14"/>
      <c r="AF92" s="4"/>
      <c r="AG92" s="15"/>
      <c r="AH92" s="14"/>
      <c r="AI92" s="4"/>
      <c r="AJ92" s="15"/>
    </row>
    <row r="93" spans="13:36" x14ac:dyDescent="0.25">
      <c r="M93" s="14"/>
      <c r="N93" s="4"/>
      <c r="O93" s="15"/>
      <c r="P93" s="14"/>
      <c r="Q93" s="4"/>
      <c r="R93" s="15"/>
      <c r="S93" s="14"/>
      <c r="T93" s="4"/>
      <c r="U93" s="15"/>
      <c r="V93" s="14"/>
      <c r="W93" s="4"/>
      <c r="X93" s="15"/>
      <c r="Y93" s="14"/>
      <c r="Z93" s="4"/>
      <c r="AA93" s="15"/>
      <c r="AB93" s="14"/>
      <c r="AC93" s="4"/>
      <c r="AD93" s="15"/>
      <c r="AE93" s="14"/>
      <c r="AF93" s="4"/>
      <c r="AG93" s="15"/>
      <c r="AH93" s="14"/>
      <c r="AI93" s="4"/>
      <c r="AJ93" s="15"/>
    </row>
    <row r="94" spans="13:36" x14ac:dyDescent="0.25">
      <c r="M94" s="14"/>
      <c r="N94" s="4"/>
      <c r="O94" s="15"/>
      <c r="P94" s="14"/>
      <c r="Q94" s="4"/>
      <c r="R94" s="15"/>
      <c r="S94" s="14"/>
      <c r="T94" s="4"/>
      <c r="U94" s="15"/>
      <c r="V94" s="14"/>
      <c r="W94" s="4"/>
      <c r="X94" s="15"/>
      <c r="Y94" s="14"/>
      <c r="Z94" s="4"/>
      <c r="AA94" s="15"/>
      <c r="AB94" s="14"/>
      <c r="AC94" s="4"/>
      <c r="AD94" s="15"/>
      <c r="AE94" s="14"/>
      <c r="AF94" s="4"/>
      <c r="AG94" s="15"/>
      <c r="AH94" s="14"/>
      <c r="AI94" s="4"/>
      <c r="AJ94" s="15"/>
    </row>
    <row r="95" spans="13:36" x14ac:dyDescent="0.25">
      <c r="M95" s="14"/>
      <c r="N95" s="4"/>
      <c r="O95" s="15"/>
      <c r="P95" s="14"/>
      <c r="Q95" s="4"/>
      <c r="R95" s="15"/>
      <c r="S95" s="14"/>
      <c r="T95" s="4"/>
      <c r="U95" s="15"/>
      <c r="V95" s="14"/>
      <c r="W95" s="4"/>
      <c r="X95" s="15"/>
      <c r="Y95" s="14"/>
      <c r="Z95" s="4"/>
      <c r="AA95" s="15"/>
      <c r="AB95" s="14"/>
      <c r="AC95" s="4"/>
      <c r="AD95" s="15"/>
      <c r="AE95" s="14"/>
      <c r="AF95" s="4"/>
      <c r="AG95" s="15"/>
      <c r="AH95" s="14"/>
      <c r="AI95" s="4"/>
      <c r="AJ95" s="15"/>
    </row>
    <row r="96" spans="13:36" x14ac:dyDescent="0.25">
      <c r="M96" s="14"/>
      <c r="N96" s="4"/>
      <c r="O96" s="15"/>
      <c r="P96" s="14"/>
      <c r="Q96" s="4"/>
      <c r="R96" s="15"/>
      <c r="S96" s="14"/>
      <c r="T96" s="4"/>
      <c r="U96" s="15"/>
      <c r="V96" s="14"/>
      <c r="W96" s="4"/>
      <c r="X96" s="15"/>
      <c r="Y96" s="14"/>
      <c r="Z96" s="4"/>
      <c r="AA96" s="15"/>
      <c r="AB96" s="14"/>
      <c r="AC96" s="4"/>
      <c r="AD96" s="15"/>
      <c r="AE96" s="14"/>
      <c r="AF96" s="4"/>
      <c r="AG96" s="15"/>
      <c r="AH96" s="14"/>
      <c r="AI96" s="4"/>
      <c r="AJ96" s="15"/>
    </row>
    <row r="97" spans="13:36" x14ac:dyDescent="0.25">
      <c r="M97" s="14"/>
      <c r="N97" s="4"/>
      <c r="O97" s="15"/>
      <c r="P97" s="14"/>
      <c r="Q97" s="4"/>
      <c r="R97" s="15"/>
      <c r="S97" s="14"/>
      <c r="T97" s="4"/>
      <c r="U97" s="15"/>
      <c r="V97" s="14"/>
      <c r="W97" s="4"/>
      <c r="X97" s="15"/>
      <c r="Y97" s="14"/>
      <c r="Z97" s="4"/>
      <c r="AA97" s="15"/>
      <c r="AB97" s="14"/>
      <c r="AC97" s="4"/>
      <c r="AD97" s="15"/>
      <c r="AE97" s="14"/>
      <c r="AF97" s="4"/>
      <c r="AG97" s="15"/>
      <c r="AH97" s="14"/>
      <c r="AI97" s="4"/>
      <c r="AJ97" s="15"/>
    </row>
    <row r="98" spans="13:36" x14ac:dyDescent="0.25">
      <c r="M98" s="14"/>
      <c r="N98" s="4"/>
      <c r="O98" s="15"/>
      <c r="P98" s="14"/>
      <c r="Q98" s="4"/>
      <c r="R98" s="15"/>
      <c r="S98" s="14"/>
      <c r="T98" s="4"/>
      <c r="U98" s="15"/>
      <c r="V98" s="14"/>
      <c r="W98" s="4"/>
      <c r="X98" s="15"/>
      <c r="Y98" s="14"/>
      <c r="Z98" s="4"/>
      <c r="AA98" s="15"/>
      <c r="AB98" s="14"/>
      <c r="AC98" s="4"/>
      <c r="AD98" s="15"/>
      <c r="AE98" s="14"/>
      <c r="AF98" s="4"/>
      <c r="AG98" s="15"/>
      <c r="AH98" s="14"/>
      <c r="AI98" s="4"/>
      <c r="AJ98" s="15"/>
    </row>
    <row r="99" spans="13:36" x14ac:dyDescent="0.25">
      <c r="M99" s="14"/>
      <c r="N99" s="4"/>
      <c r="O99" s="15"/>
      <c r="P99" s="14"/>
      <c r="Q99" s="4"/>
      <c r="R99" s="15"/>
      <c r="S99" s="14"/>
      <c r="T99" s="4"/>
      <c r="U99" s="15"/>
      <c r="V99" s="14"/>
      <c r="W99" s="4"/>
      <c r="X99" s="15"/>
      <c r="Y99" s="14"/>
      <c r="Z99" s="4"/>
      <c r="AA99" s="15"/>
      <c r="AB99" s="14"/>
      <c r="AC99" s="4"/>
      <c r="AD99" s="15"/>
      <c r="AE99" s="14"/>
      <c r="AF99" s="4"/>
      <c r="AG99" s="15"/>
      <c r="AH99" s="14"/>
      <c r="AI99" s="4"/>
      <c r="AJ99" s="15"/>
    </row>
    <row r="100" spans="13:36" x14ac:dyDescent="0.25">
      <c r="M100" s="14"/>
      <c r="N100" s="4"/>
      <c r="O100" s="15"/>
      <c r="P100" s="14"/>
      <c r="Q100" s="4"/>
      <c r="R100" s="15"/>
      <c r="S100" s="14"/>
      <c r="T100" s="4"/>
      <c r="U100" s="15"/>
      <c r="V100" s="14"/>
      <c r="W100" s="4"/>
      <c r="X100" s="15"/>
      <c r="Y100" s="14"/>
      <c r="Z100" s="4"/>
      <c r="AA100" s="15"/>
      <c r="AB100" s="14"/>
      <c r="AC100" s="4"/>
      <c r="AD100" s="15"/>
      <c r="AE100" s="14"/>
      <c r="AF100" s="4"/>
      <c r="AG100" s="15"/>
      <c r="AH100" s="14"/>
      <c r="AI100" s="4"/>
      <c r="AJ100" s="15"/>
    </row>
    <row r="101" spans="13:36" x14ac:dyDescent="0.25">
      <c r="M101" s="14"/>
      <c r="N101" s="4"/>
      <c r="O101" s="15"/>
      <c r="P101" s="14"/>
      <c r="Q101" s="4"/>
      <c r="R101" s="15"/>
      <c r="S101" s="14"/>
      <c r="T101" s="4"/>
      <c r="U101" s="15"/>
      <c r="V101" s="14"/>
      <c r="W101" s="4"/>
      <c r="X101" s="15"/>
      <c r="Y101" s="14"/>
      <c r="Z101" s="4"/>
      <c r="AA101" s="15"/>
      <c r="AB101" s="14"/>
      <c r="AC101" s="4"/>
      <c r="AD101" s="15"/>
      <c r="AE101" s="14"/>
      <c r="AF101" s="4"/>
      <c r="AG101" s="15"/>
      <c r="AH101" s="14"/>
      <c r="AI101" s="4"/>
      <c r="AJ101" s="15"/>
    </row>
    <row r="102" spans="13:36" x14ac:dyDescent="0.25">
      <c r="M102" s="14"/>
      <c r="N102" s="4"/>
      <c r="O102" s="15"/>
      <c r="P102" s="14"/>
      <c r="Q102" s="4"/>
      <c r="R102" s="15"/>
      <c r="S102" s="14"/>
      <c r="T102" s="4"/>
      <c r="U102" s="15"/>
      <c r="V102" s="14"/>
      <c r="W102" s="4"/>
      <c r="X102" s="15"/>
      <c r="Y102" s="14"/>
      <c r="Z102" s="4"/>
      <c r="AA102" s="15"/>
      <c r="AB102" s="14"/>
      <c r="AC102" s="4"/>
      <c r="AD102" s="15"/>
      <c r="AE102" s="14"/>
      <c r="AF102" s="4"/>
      <c r="AG102" s="15"/>
      <c r="AH102" s="14"/>
      <c r="AI102" s="4"/>
      <c r="AJ102" s="15"/>
    </row>
    <row r="103" spans="13:36" x14ac:dyDescent="0.25">
      <c r="M103" s="14"/>
      <c r="N103" s="4"/>
      <c r="O103" s="15"/>
      <c r="P103" s="14"/>
      <c r="Q103" s="4"/>
      <c r="R103" s="15"/>
      <c r="S103" s="14"/>
      <c r="T103" s="4"/>
      <c r="U103" s="15"/>
      <c r="V103" s="14"/>
      <c r="W103" s="4"/>
      <c r="X103" s="15"/>
      <c r="Y103" s="14"/>
      <c r="Z103" s="4"/>
      <c r="AA103" s="15"/>
      <c r="AB103" s="14"/>
      <c r="AC103" s="4"/>
      <c r="AD103" s="15"/>
      <c r="AE103" s="14"/>
      <c r="AF103" s="4"/>
      <c r="AG103" s="15"/>
      <c r="AH103" s="14"/>
      <c r="AI103" s="4"/>
      <c r="AJ103" s="15"/>
    </row>
    <row r="104" spans="13:36" x14ac:dyDescent="0.25">
      <c r="M104" s="14"/>
      <c r="N104" s="4"/>
      <c r="O104" s="15"/>
      <c r="P104" s="14"/>
      <c r="Q104" s="4"/>
      <c r="R104" s="15"/>
      <c r="S104" s="14"/>
      <c r="T104" s="4"/>
      <c r="U104" s="15"/>
      <c r="V104" s="14"/>
      <c r="W104" s="4"/>
      <c r="X104" s="15"/>
      <c r="Y104" s="14"/>
      <c r="Z104" s="4"/>
      <c r="AA104" s="15"/>
      <c r="AB104" s="14"/>
      <c r="AC104" s="4"/>
      <c r="AD104" s="15"/>
      <c r="AE104" s="14"/>
      <c r="AF104" s="4"/>
      <c r="AG104" s="15"/>
      <c r="AH104" s="14"/>
      <c r="AI104" s="4"/>
      <c r="AJ104" s="15"/>
    </row>
    <row r="105" spans="13:36" x14ac:dyDescent="0.25">
      <c r="M105" s="16"/>
      <c r="N105" s="17"/>
      <c r="O105" s="18"/>
      <c r="P105" s="16"/>
      <c r="Q105" s="17"/>
      <c r="R105" s="18"/>
      <c r="S105" s="16"/>
      <c r="T105" s="17"/>
      <c r="U105" s="18"/>
      <c r="V105" s="16"/>
      <c r="W105" s="17"/>
      <c r="X105" s="18"/>
      <c r="Y105" s="16"/>
      <c r="Z105" s="17"/>
      <c r="AA105" s="18"/>
      <c r="AB105" s="16"/>
      <c r="AC105" s="17"/>
      <c r="AD105" s="18"/>
      <c r="AE105" s="16"/>
      <c r="AF105" s="17"/>
      <c r="AG105" s="18"/>
      <c r="AH105" s="16"/>
      <c r="AI105" s="17"/>
      <c r="AJ105" s="18"/>
    </row>
  </sheetData>
  <mergeCells count="1">
    <mergeCell ref="A1:AJ1"/>
  </mergeCells>
  <pageMargins left="0.7" right="0.7" top="0.78740157499999996" bottom="0.78740157499999996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Datenbank Material</vt:lpstr>
      <vt:lpstr>Aufbau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2018-09-16T14:33:37Z</dcterms:modified>
</cp:coreProperties>
</file>